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886" firstSheet="1" activeTab="1"/>
  </bookViews>
  <sheets>
    <sheet name="Общая" sheetId="1" state="hidden" r:id="rId1"/>
    <sheet name="Спецификация №1" sheetId="2" r:id="rId2"/>
  </sheets>
  <definedNames>
    <definedName name="_xlnm._FilterDatabase" localSheetId="0" hidden="1">'Общая'!$A$20:$AI$39</definedName>
    <definedName name="_xlnm.Print_Titles" localSheetId="1">'Спецификация №1'!$1:$2</definedName>
    <definedName name="_xlnm.Print_Area" localSheetId="1">'Спецификация №1'!$A$1:$F$231</definedName>
  </definedNames>
  <calcPr fullCalcOnLoad="1"/>
</workbook>
</file>

<file path=xl/sharedStrings.xml><?xml version="1.0" encoding="utf-8"?>
<sst xmlns="http://schemas.openxmlformats.org/spreadsheetml/2006/main" count="856" uniqueCount="406">
  <si>
    <t>Сумма с НДС, руб.</t>
  </si>
  <si>
    <t xml:space="preserve"> м.п.</t>
  </si>
  <si>
    <t>Ед. изм.</t>
  </si>
  <si>
    <t>Кол-во</t>
  </si>
  <si>
    <t>Цена за ед. без НДС, руб.</t>
  </si>
  <si>
    <t>Сумма без НДС, руб.</t>
  </si>
  <si>
    <t>НДС 18%</t>
  </si>
  <si>
    <t>В том числе НДС :</t>
  </si>
  <si>
    <t>Итого с НДС :</t>
  </si>
  <si>
    <t>к Договору №  ________________________________ от ________________</t>
  </si>
  <si>
    <t>Срок поставки с момента подписания договора, календ.дни</t>
  </si>
  <si>
    <t>Наименование Товара</t>
  </si>
  <si>
    <t>Марка, Сорт, ГОСТ, ТУ, Размер, Производитель</t>
  </si>
  <si>
    <t>____________________ Боярских Н.Л.</t>
  </si>
  <si>
    <t>Заместитель генерального директора</t>
  </si>
  <si>
    <t>Поставщик</t>
  </si>
  <si>
    <t>Покупатель</t>
  </si>
  <si>
    <t>транспорт</t>
  </si>
  <si>
    <t>ООО Компания "Ай-Ти-Си"</t>
  </si>
  <si>
    <t>№ п/п</t>
  </si>
  <si>
    <t>Ориентировочные транспортные расходы</t>
  </si>
  <si>
    <t>Способ доставки: Автотранспорт</t>
  </si>
  <si>
    <t>Приложение № 1</t>
  </si>
  <si>
    <t>__________________  Маргасова В.С.</t>
  </si>
  <si>
    <t>Директор</t>
  </si>
  <si>
    <r>
      <t xml:space="preserve">Покупатель : </t>
    </r>
    <r>
      <rPr>
        <sz val="12"/>
        <rFont val="Times New Roman"/>
        <family val="1"/>
      </rPr>
      <t>ООО "Газпром энерго"</t>
    </r>
  </si>
  <si>
    <r>
      <t xml:space="preserve">Адрес: </t>
    </r>
    <r>
      <rPr>
        <sz val="12"/>
        <rFont val="Times New Roman"/>
        <family val="1"/>
      </rPr>
      <t>117939 г. Москва, ул. Строителей, д. 8, корп. 1</t>
    </r>
  </si>
  <si>
    <r>
      <t xml:space="preserve">Поставщик: </t>
    </r>
    <r>
      <rPr>
        <sz val="12"/>
        <rFont val="Times New Roman"/>
        <family val="1"/>
      </rPr>
      <t>ООО Компания "Ай-Ти-Си"</t>
    </r>
  </si>
  <si>
    <r>
      <t xml:space="preserve">Адрес: </t>
    </r>
    <r>
      <rPr>
        <sz val="12"/>
        <rFont val="Times New Roman"/>
        <family val="1"/>
      </rPr>
      <t>630063, г.Новосибирск, ул. Декабристов, д. 269</t>
    </r>
  </si>
  <si>
    <r>
      <t xml:space="preserve">ИНН/КПП Поставщика: </t>
    </r>
    <r>
      <rPr>
        <sz val="12"/>
        <rFont val="Times New Roman"/>
        <family val="1"/>
      </rPr>
      <t>5401162030/540501001</t>
    </r>
  </si>
  <si>
    <r>
      <t xml:space="preserve">Грузоотправитель и его адрес: </t>
    </r>
    <r>
      <rPr>
        <sz val="12"/>
        <rFont val="Times New Roman"/>
        <family val="1"/>
      </rPr>
      <t xml:space="preserve">ООО Компания "Ай-Ти-Си", РФ,630102,Новосибирская область, город Новосибирск, ул. Зыряновская, дом 53 </t>
    </r>
  </si>
  <si>
    <r>
      <t xml:space="preserve">ИНН/КПП Покупателя: </t>
    </r>
    <r>
      <rPr>
        <sz val="12"/>
        <rFont val="Times New Roman"/>
        <family val="1"/>
      </rPr>
      <t>7736186950/773601001</t>
    </r>
  </si>
  <si>
    <t>30 дней</t>
  </si>
  <si>
    <t>HP</t>
  </si>
  <si>
    <t>шт</t>
  </si>
  <si>
    <t>ЖК-монитор HP Compaq LA1905wg</t>
  </si>
  <si>
    <t>NM360AA</t>
  </si>
  <si>
    <t xml:space="preserve">Ноутбук Panasonic Toughbook CF-19  </t>
  </si>
  <si>
    <t>Panasonic</t>
  </si>
  <si>
    <t>Сервер HP ProLiant DL380 G6</t>
  </si>
  <si>
    <t>470065-081</t>
  </si>
  <si>
    <t xml:space="preserve">Принтер HP LaserJet M2727nf MFP </t>
  </si>
  <si>
    <t>CB532A</t>
  </si>
  <si>
    <t>МФУ Canon A3 iR2318 +Устройство автоподачи документов Canon DADF-P2</t>
  </si>
  <si>
    <t>3254В007, 0415B006</t>
  </si>
  <si>
    <t>Canon</t>
  </si>
  <si>
    <t xml:space="preserve">Сканер документный Canon Scanfront-220Р </t>
  </si>
  <si>
    <t>2338B002</t>
  </si>
  <si>
    <t>Коммутатор Catalyst 2960 48 10/100 + 2 T/SFP   LAN Lite Image</t>
  </si>
  <si>
    <t>WS-C2960-48TC-S</t>
  </si>
  <si>
    <t>Cisco</t>
  </si>
  <si>
    <t xml:space="preserve">Коммутатор Catalyst 3750 24 10/100/1000T PoE + 4 SFP + IPB Image </t>
  </si>
  <si>
    <t>WS-C3750G-24PS-S</t>
  </si>
  <si>
    <t>Коммутатор Cisco 3750 12 SFP + IPB Image</t>
  </si>
  <si>
    <t>WS-C3750G-12S-S</t>
  </si>
  <si>
    <t>Маршрутизатор Dir-320</t>
  </si>
  <si>
    <t>Dir-320</t>
  </si>
  <si>
    <t>D-Link</t>
  </si>
  <si>
    <t>ИБП Smart-UPS 3000 RM 2U</t>
  </si>
  <si>
    <t>SUA3000RMI2U</t>
  </si>
  <si>
    <t>APS</t>
  </si>
  <si>
    <t xml:space="preserve">Модуль управления UPS Network Management Card 2 with Environmental Monitoring </t>
  </si>
  <si>
    <t>AP9631</t>
  </si>
  <si>
    <t xml:space="preserve">ЖК-монитор HP ZR24w, 61 см (24") </t>
  </si>
  <si>
    <t>VM633A4</t>
  </si>
  <si>
    <t xml:space="preserve">ЖК-монитор HP ZR22w, 54.6 см (21,5") </t>
  </si>
  <si>
    <t>VM626A4</t>
  </si>
  <si>
    <t>Ноутбук HP EliteBook 8540p</t>
  </si>
  <si>
    <t>WD921EA</t>
  </si>
  <si>
    <t xml:space="preserve">Общая сумма настоящей Спецификации составляет: </t>
  </si>
  <si>
    <t xml:space="preserve">в т.ч. НДС (18%): </t>
  </si>
  <si>
    <t>по производству ООО "Газпром энерго"</t>
  </si>
  <si>
    <t>Филиал грузополучатель</t>
  </si>
  <si>
    <t>Администрация</t>
  </si>
  <si>
    <t>Надымский</t>
  </si>
  <si>
    <t>Оренбургский</t>
  </si>
  <si>
    <t>Приуральский</t>
  </si>
  <si>
    <t>Саратовский</t>
  </si>
  <si>
    <t>Северо_Кавказский</t>
  </si>
  <si>
    <t>Северный</t>
  </si>
  <si>
    <t>Сургутский</t>
  </si>
  <si>
    <t>Уренгойский</t>
  </si>
  <si>
    <t>Центральный</t>
  </si>
  <si>
    <t>Южно-Уральский</t>
  </si>
  <si>
    <t>Южный</t>
  </si>
  <si>
    <t>Грузополучатель и его адрес: [заполнять из файла Отгрузочные реквизиты (столбец T)]</t>
  </si>
  <si>
    <t>Условия поставки: франко-склад Грузополучателя,  [заполнять из файла Отгрузочные реквизиты (столбец L)]</t>
  </si>
  <si>
    <t>Спецификация</t>
  </si>
  <si>
    <t>БИ</t>
  </si>
  <si>
    <t>БДР</t>
  </si>
  <si>
    <t>товар БДР</t>
  </si>
  <si>
    <t>ИТОГО:</t>
  </si>
  <si>
    <t>ПК HP Pro 3010</t>
  </si>
  <si>
    <t>CF-19FHGAXN9</t>
  </si>
  <si>
    <t>VN954EA</t>
  </si>
  <si>
    <t>Марка, Сорт, ГОСТ, ТУ, Размер</t>
  </si>
  <si>
    <t>Производитель</t>
  </si>
  <si>
    <t xml:space="preserve">Наименование </t>
  </si>
  <si>
    <t xml:space="preserve">Тройник </t>
  </si>
  <si>
    <t>76х6-57х5СТ20  ГОСТ 17376-2001</t>
  </si>
  <si>
    <t>108Х6-89Х6 СТ20  ГОСТ 17376-2001</t>
  </si>
  <si>
    <t>159х6-108х5 СТ20 ГОСТ 17376-2001</t>
  </si>
  <si>
    <t>Фланец плоский</t>
  </si>
  <si>
    <t>1-150-16 СТ20 ГОСТ 12820-80</t>
  </si>
  <si>
    <t>1-200-16 СТ20 ГОСТ 12820-80</t>
  </si>
  <si>
    <t>Шпилька с гайкой медная</t>
  </si>
  <si>
    <t>М12*60 ГОСТ1535-71</t>
  </si>
  <si>
    <t>компл</t>
  </si>
  <si>
    <t xml:space="preserve">Шпилька </t>
  </si>
  <si>
    <t xml:space="preserve">М8Х45 СТ20 ГОСТ 9066-75 </t>
  </si>
  <si>
    <t xml:space="preserve">М8Х60  СТ20 ГОСТ 9066-75 </t>
  </si>
  <si>
    <t xml:space="preserve">М10Х70  СТ20 ГОСТ 9066-75 </t>
  </si>
  <si>
    <t xml:space="preserve">М12х180  СТ20 ГОСТ 9066-75 </t>
  </si>
  <si>
    <t xml:space="preserve">М14х80 СТ20 ГОСТ 9066-75 </t>
  </si>
  <si>
    <t xml:space="preserve">М14Х100 СТ20 ГОСТ 9066-75 </t>
  </si>
  <si>
    <t xml:space="preserve">М16Х70 СТ20 ГОСТ 9066-75 </t>
  </si>
  <si>
    <t xml:space="preserve">М16х110 СТ20 ГОСТ 9066-75 </t>
  </si>
  <si>
    <t xml:space="preserve">М18Х80  СТ20 ГОСТ 9066-75 </t>
  </si>
  <si>
    <t xml:space="preserve">М18Х90  СТ20 ГОСТ 9066-75 </t>
  </si>
  <si>
    <t xml:space="preserve">М18Х100 СТ20 ГОСТ 9066-75 </t>
  </si>
  <si>
    <t xml:space="preserve">Электроды </t>
  </si>
  <si>
    <t>ОК-53.70  3мм ГОСТ 9467-75</t>
  </si>
  <si>
    <t>тн</t>
  </si>
  <si>
    <t xml:space="preserve">Болт </t>
  </si>
  <si>
    <t xml:space="preserve">М6Х30  ГОСТ 7798-70  </t>
  </si>
  <si>
    <t>кг</t>
  </si>
  <si>
    <t xml:space="preserve">М6Х60  ГОСТ 7798-70  </t>
  </si>
  <si>
    <t xml:space="preserve">М8Х35  ГОСТ 7798-70  </t>
  </si>
  <si>
    <t xml:space="preserve">М8Х50  ГОСТ 7798-70  </t>
  </si>
  <si>
    <t xml:space="preserve">М8Х60  ГОСТ 7798-70  </t>
  </si>
  <si>
    <t xml:space="preserve">М10Х30  ГОСТ 7798-70  </t>
  </si>
  <si>
    <t xml:space="preserve">М10Х70  ГОСТ 7798-70  </t>
  </si>
  <si>
    <t xml:space="preserve">М12Х100  ГОСТ 7798-70  </t>
  </si>
  <si>
    <t xml:space="preserve">М12Х40  ГОСТ 7798-70  </t>
  </si>
  <si>
    <t xml:space="preserve">М12Х75  ГОСТ 7798-70  </t>
  </si>
  <si>
    <t xml:space="preserve">М14Х80  ГОСТ 7798-70  </t>
  </si>
  <si>
    <t xml:space="preserve">М16Х70  ГОСТ 7798-70  </t>
  </si>
  <si>
    <t xml:space="preserve">М16Х80  ГОСТ 7798-70  </t>
  </si>
  <si>
    <t xml:space="preserve">М16Х120  ГОСТ 7798-70  </t>
  </si>
  <si>
    <t>Гайка</t>
  </si>
  <si>
    <t xml:space="preserve">М6  ГОСТ 5915-70 </t>
  </si>
  <si>
    <t xml:space="preserve">М8  ГОСТ 5915-70 </t>
  </si>
  <si>
    <t xml:space="preserve">М10  ГОСТ 5915-70 </t>
  </si>
  <si>
    <t xml:space="preserve">М12  ГОСТ 5915-70 </t>
  </si>
  <si>
    <t xml:space="preserve">М14  ГОСТ 5915-70 </t>
  </si>
  <si>
    <t xml:space="preserve">М16  ГОСТ 5915-70 </t>
  </si>
  <si>
    <t xml:space="preserve">М18  ГОСТ 5915-70 </t>
  </si>
  <si>
    <t xml:space="preserve">М20  ГОСТ 5915-70 </t>
  </si>
  <si>
    <t xml:space="preserve">М22  ГОСТ 5915-70 </t>
  </si>
  <si>
    <t>Шайба</t>
  </si>
  <si>
    <t xml:space="preserve">М6   ГОСТ 11371-78  </t>
  </si>
  <si>
    <t xml:space="preserve">М8   ГОСТ 11371-78 </t>
  </si>
  <si>
    <t xml:space="preserve">М10   ГОСТ 11371-78 </t>
  </si>
  <si>
    <t xml:space="preserve">М12  ГОСТ 11371-78 </t>
  </si>
  <si>
    <t xml:space="preserve">М14   ГОСТ 11371-78 </t>
  </si>
  <si>
    <t xml:space="preserve">М16   ГОСТ 11371-78 </t>
  </si>
  <si>
    <t xml:space="preserve">Саморез с потайной головкой </t>
  </si>
  <si>
    <t>3,5*16 PHILIPS №2 для работы по металлу (частая резьба)</t>
  </si>
  <si>
    <t>тыс. шт</t>
  </si>
  <si>
    <t>3,5*19 PHILIPS №2 для работы по металлу (частая резьба)</t>
  </si>
  <si>
    <t>3,5*35 PHILIPS №2 для работы по металлу (частая резьба)</t>
  </si>
  <si>
    <t>3,5*45 PHILIPS №2 для работы по металлу (частая резьба)</t>
  </si>
  <si>
    <t>3,5*55  PHILIPS №2 для работы по металлу (частая резьба)</t>
  </si>
  <si>
    <t>4,2*75  PHILIPS №2 для работы по металлу (частая резьба)</t>
  </si>
  <si>
    <t>3,5*16 PHILIPS №2 для работы по дереву  (крупная резьба)</t>
  </si>
  <si>
    <t>3,5*19 PHILIPS №2 для работы по дереву  (крупная резьба)</t>
  </si>
  <si>
    <t>Саморез для крепления гипсоволоконных плит</t>
  </si>
  <si>
    <t>3,5*35 PHILIPS №2</t>
  </si>
  <si>
    <t>Саморез для крепления листового металла и металлических профилей полусферическая головка</t>
  </si>
  <si>
    <t>4,2*19  PHILIPS №2 наконечник сверло</t>
  </si>
  <si>
    <t>4,2*32  PHILIPS №2 наконечник сверло</t>
  </si>
  <si>
    <t>4,2*51  PHILIPS №2 наконечник сверло</t>
  </si>
  <si>
    <t>4,2*76  PHILIPS №2 наконечник сверло</t>
  </si>
  <si>
    <t>Кровельные саморезы по металлу с шайбой, резиновой прокладкой</t>
  </si>
  <si>
    <t>6,3*19</t>
  </si>
  <si>
    <t>6,3*32</t>
  </si>
  <si>
    <t>6,3*51</t>
  </si>
  <si>
    <t>6,3*70</t>
  </si>
  <si>
    <t>Шурупы для крепления деревянных лаг и реек</t>
  </si>
  <si>
    <t>6*40 Шестигр.головка, крупная резьба, острый наконечник</t>
  </si>
  <si>
    <t>6*100 Шестигр.головка, крупная резьба, острый наконечник</t>
  </si>
  <si>
    <t>Дюбель распорный, ПНД</t>
  </si>
  <si>
    <t>6*40 (упаковка 100 шт)</t>
  </si>
  <si>
    <t>пачка</t>
  </si>
  <si>
    <t>8*45 (упаковка 100 шт)</t>
  </si>
  <si>
    <t>10*80 (упаковка 100 шт)</t>
  </si>
  <si>
    <t>12*60 (упаковка 100 шт)</t>
  </si>
  <si>
    <t>ТУ 3913-016-57887514-09</t>
  </si>
  <si>
    <t>Сверло сп. ц/х 1,50</t>
  </si>
  <si>
    <t>Сверло сп. ц/х 2,20</t>
  </si>
  <si>
    <t>Сверло сп. ц/х 2,50</t>
  </si>
  <si>
    <t>Сверло сп. ц/х 3,00</t>
  </si>
  <si>
    <t>Сверло сп. ц/х 3,20</t>
  </si>
  <si>
    <t>Сверло сп. ц/х 3,50</t>
  </si>
  <si>
    <t>Сверло сп. ц/х 4,00</t>
  </si>
  <si>
    <t>Сверло сп. ц/х 4,50</t>
  </si>
  <si>
    <t>Сверло сп. ц/х 5,00</t>
  </si>
  <si>
    <t>Сверло сп. ц/х 5,50</t>
  </si>
  <si>
    <t>Сверло сп. ц/х 5,80</t>
  </si>
  <si>
    <t>Сверло сп. ц/х 6,00</t>
  </si>
  <si>
    <t>Сверло сп. ц/х 6,50</t>
  </si>
  <si>
    <t>Сверло сп. ц/х 7,00</t>
  </si>
  <si>
    <t>Сверло сп. ц/х 7,20</t>
  </si>
  <si>
    <t>Сверло сп. ц/х 7,50</t>
  </si>
  <si>
    <t>Сверло сп. ц/х 8,00</t>
  </si>
  <si>
    <t>Сверло сп. ц/х 8,50</t>
  </si>
  <si>
    <t>Сверло сп. ц/х 9,00</t>
  </si>
  <si>
    <t>Сверло сп. ц/х 9,50</t>
  </si>
  <si>
    <t>Сверло сп. ц/х 10,00</t>
  </si>
  <si>
    <t>Сверло сп. ц/х 10,50</t>
  </si>
  <si>
    <t>Сверло сп. ц/х 10,80</t>
  </si>
  <si>
    <t>Сверло сп. ц/х 11,00</t>
  </si>
  <si>
    <t>Сверло сп. ц/х 11,50</t>
  </si>
  <si>
    <t>Сверло сп. ц/х 12,00</t>
  </si>
  <si>
    <t>Сверло сп. ц/х 12,50</t>
  </si>
  <si>
    <t>Сверло сп. ц/х 13,00</t>
  </si>
  <si>
    <t>Сверло сп. ц/х 13,50</t>
  </si>
  <si>
    <t>Сверло сп. ц/х 14,00</t>
  </si>
  <si>
    <t>Сверло сп. ц/х 14,50</t>
  </si>
  <si>
    <t>Сверло сп. ц/х 15,00</t>
  </si>
  <si>
    <t>Сверло сп. ц/х 16,00</t>
  </si>
  <si>
    <t>Сверло сп. ц/х 17,00</t>
  </si>
  <si>
    <t>Сверло сп. ц/х 18,00</t>
  </si>
  <si>
    <t>Сверло сп. ц/х 19,00</t>
  </si>
  <si>
    <t>Сверло сп. ц/х 20,00</t>
  </si>
  <si>
    <t>Сверло сп. к/х 22,25</t>
  </si>
  <si>
    <t>Ключ 7811-0229 2 Хим.Фос/ПФ-115.IV.Л</t>
  </si>
  <si>
    <t>Ключ гаечный комбинированный с открытым и кольцевым зевами размером 19х19мм исполнения 1 нормальной точности с шероховатостью поверхностей исполнения 2 с фосфатным покрытием с окраской эмалью ПФ-115 и лаком 7811-0229 2 Хим.Фос/ПФ-115.IV.Л ГОСТ 16983-80 ГОСТ 2906-80</t>
  </si>
  <si>
    <t>Ключ 7811-0260 2 Хим.Окс/НЦ-132.IV.Л</t>
  </si>
  <si>
    <t>Ключ гаечный комбинированный с открытым и кольцевым зевами размером 24х24мм исполнения 2 нормальной точности с шероховатостью поверхностей исполнения 2 с окисным покрытием с окраской эмалью НЦ-132 и лаком 7811-0260 2 Хим.Окс/НЦ-132.IV.Л ГОСТ 16983-80ГОСТ 2906-80</t>
  </si>
  <si>
    <t>Ключ 7811-0232 П1 Хим.Окс/НЦ-25.IV.Л</t>
  </si>
  <si>
    <t>Ключ гаечный комбинированный с открытым и кольцевым зевами размером 27х27мм исполнения 1 повышенной точности с шероховатостью поверхностей исполнения 1 с окисным покрытием с окраской эмалью НЦ-25 и лаком 7811-0232 П1 Хим.Окс/НЦ-25.IV.Л ГОСТ 16983-80ГОСТ 2906-80</t>
  </si>
  <si>
    <t>Ключ 7811-0228 2 Х9</t>
  </si>
  <si>
    <t>Ключ гаечный комбинированный с открытым и кольцевым зевами размером 17х17мм исполнения 1 нормальной точности с шероховатостью поверхностей исполнения 2 с хромовым покрытием 9мкм 7811-0228 2 Х9ГОСТ 16983-80</t>
  </si>
  <si>
    <t>Ключ 7811-0259 1 Х9</t>
  </si>
  <si>
    <t>Ключ гаечный комбинированный с открытым и кольцевым зевами размером 22х22мм исполнения 2 нормальной точности с шероховатостью поверхностей исполнения 1 с хромовым покрытием 9мкм 7811-0259 1 Х9ГОСТ 16983-80</t>
  </si>
  <si>
    <t>Ключ рожковый</t>
  </si>
  <si>
    <t>10х11ТУ 3926-001-57887514-2002</t>
  </si>
  <si>
    <t>10х12ТУ 3926-001-57887514-2002</t>
  </si>
  <si>
    <t>11х13ТУ 3926-001-57887514-2002</t>
  </si>
  <si>
    <t>13х14ТУ 3926-001-57887514-2002</t>
  </si>
  <si>
    <t>12х14ТУ 3926-001-57887514-2002</t>
  </si>
  <si>
    <t>13х17ТУ 3926-001-57887514-2002</t>
  </si>
  <si>
    <t>17х19ТУ 3926-001-57887514-2002</t>
  </si>
  <si>
    <t>19Х22 ТУ 3926-001-57887514-2002</t>
  </si>
  <si>
    <t>22х24ТУ 3926-001-57887514-2002</t>
  </si>
  <si>
    <t>27х30ТУ 3926-001-57887514-2002</t>
  </si>
  <si>
    <t>30х32ТУ 3926-001-57887514-2002</t>
  </si>
  <si>
    <t>41х46ТУ 3926-001-57887514-2002</t>
  </si>
  <si>
    <t xml:space="preserve">Ключ гаечный комбинированный </t>
  </si>
  <si>
    <t>10х10ТУ 3926-001-57887514-2002</t>
  </si>
  <si>
    <t>12х12ТУ 3926-001-57887514-2002</t>
  </si>
  <si>
    <t>13х13ТУ 3926-001-57887514-2002</t>
  </si>
  <si>
    <t>14х14ТУ 3926-001-57887514-2002</t>
  </si>
  <si>
    <t>22х22ТУ 3926-001-57887514-2002</t>
  </si>
  <si>
    <t>Ключ трубный рычажный</t>
  </si>
  <si>
    <t>КТР-0ТУ 3926-001-57887514-2002</t>
  </si>
  <si>
    <t>КТР-1ТУ 3926-001-57887514-2002</t>
  </si>
  <si>
    <t>КТР-2ТУ 3926-001-57887514-2002</t>
  </si>
  <si>
    <t>КТР-3ТУ 3926-001-57887514-2002</t>
  </si>
  <si>
    <t>КТР-4ТУ 3926-001-57887514-2002</t>
  </si>
  <si>
    <t>Молоток слесарный стальной с квадратным бойком</t>
  </si>
  <si>
    <t>200 ГРТУ 3913-016-57887514-09</t>
  </si>
  <si>
    <t>400 ГРТУ 3913-016-57887514-09</t>
  </si>
  <si>
    <t>Плоскогубцы комбинированные с изолированными рукоятками</t>
  </si>
  <si>
    <t>180ммТУ 3926-004-57887514-08</t>
  </si>
  <si>
    <t>160ммТУ 3926-004-57887514-08</t>
  </si>
  <si>
    <t>Кусачки боковые с изолированными рукоятками</t>
  </si>
  <si>
    <t>Острогубцы с изолированными рукоятками</t>
  </si>
  <si>
    <t xml:space="preserve">Напильник 3-х гранный </t>
  </si>
  <si>
    <t>150 ММ №1ТУ 3926-004-57887514-08</t>
  </si>
  <si>
    <t>300 ММ №2ТУ 3926-004-57887514-08</t>
  </si>
  <si>
    <t>Напильник 3-х гранный</t>
  </si>
  <si>
    <t>300 ММ №3ТУ 3926-004-57887514-08</t>
  </si>
  <si>
    <t>250 ММ №2 ТУ 3926-004-57887514-08</t>
  </si>
  <si>
    <t>250 ММ №3 ТУ 3926-004-57887514-08</t>
  </si>
  <si>
    <t xml:space="preserve">Напильник квадратный </t>
  </si>
  <si>
    <t xml:space="preserve">Напильник квадратный  </t>
  </si>
  <si>
    <t xml:space="preserve">Напильник круглый </t>
  </si>
  <si>
    <t>300 ММ №1 ТУ 3926-004-57887514-08</t>
  </si>
  <si>
    <t>Напильник плоский</t>
  </si>
  <si>
    <t>200 ММ №2 ТУ 3926-004-57887514-08</t>
  </si>
  <si>
    <t xml:space="preserve">Напильник плоский </t>
  </si>
  <si>
    <t>250 ММ №1 ТУ 3926-004-57887514-08</t>
  </si>
  <si>
    <t>250 ММ №3ТУ 3926-004-57887514-08</t>
  </si>
  <si>
    <t>400 ММ №1ТУ 3926-004-57887514-08</t>
  </si>
  <si>
    <t xml:space="preserve">Напильник полукруглый </t>
  </si>
  <si>
    <t>Полотно ножовочное 300х1,4</t>
  </si>
  <si>
    <t>ТУ 3926-022-57887514-09</t>
  </si>
  <si>
    <t xml:space="preserve">Кувалда </t>
  </si>
  <si>
    <t>2 КГГОСТ 11401-75</t>
  </si>
  <si>
    <t>5 КГГОСТ 11401-75</t>
  </si>
  <si>
    <t>8 кгГОСТ 11401-75</t>
  </si>
  <si>
    <t xml:space="preserve">Зубило </t>
  </si>
  <si>
    <t>160 ммГОСТ 7211-86</t>
  </si>
  <si>
    <t xml:space="preserve">Зубило  </t>
  </si>
  <si>
    <t>200 ММГОСТ 7211-86</t>
  </si>
  <si>
    <t>Ножницы ручные для резки металла</t>
  </si>
  <si>
    <t>тип 1 L320ммГОСТ 7210-75</t>
  </si>
  <si>
    <t>Ножовка по металлу</t>
  </si>
  <si>
    <t>исп.1ГОСТ 17270-71</t>
  </si>
  <si>
    <t>Ножовка по дереву</t>
  </si>
  <si>
    <t>500ммГОСТ 26215-84</t>
  </si>
  <si>
    <t xml:space="preserve">Сверло алмазное </t>
  </si>
  <si>
    <t>10мм</t>
  </si>
  <si>
    <t>12мм</t>
  </si>
  <si>
    <t>14мм</t>
  </si>
  <si>
    <t>16мм</t>
  </si>
  <si>
    <t>4мм</t>
  </si>
  <si>
    <t>5мм</t>
  </si>
  <si>
    <t>Сверло алмазное</t>
  </si>
  <si>
    <t>6мм усиленное</t>
  </si>
  <si>
    <t>8мм</t>
  </si>
  <si>
    <t>8мм усиленное</t>
  </si>
  <si>
    <t xml:space="preserve">Сверло по бетону </t>
  </si>
  <si>
    <t>D 14.0</t>
  </si>
  <si>
    <t>Сверло по бетону</t>
  </si>
  <si>
    <t>D 16.0</t>
  </si>
  <si>
    <t>D 6.0</t>
  </si>
  <si>
    <t>D 8.0</t>
  </si>
  <si>
    <t>Круг отрезной армированный по металлу</t>
  </si>
  <si>
    <t>180х3х22 ГОСТ 21963-02</t>
  </si>
  <si>
    <t>180х2,5х22ГОСТ 21963-02</t>
  </si>
  <si>
    <t>230х3х22 ГОСТ 21963-02</t>
  </si>
  <si>
    <t>125х1,2х22ГОСТ 21963-02</t>
  </si>
  <si>
    <t>Круг зачистной армированный по металлу</t>
  </si>
  <si>
    <t>180х6х22 ТУ3982-025-57887514-09</t>
  </si>
  <si>
    <t>230х6х22 ТУ3982-025-57887514-09</t>
  </si>
  <si>
    <t>Круг отрезной алмазный Турбо Волна для особо прочных материалов FIT-37484</t>
  </si>
  <si>
    <t>150х22</t>
  </si>
  <si>
    <t>Шкурка шлифовальная на тканевой основе</t>
  </si>
  <si>
    <t>№6 30х0,775ГОСТ 13344-79</t>
  </si>
  <si>
    <t>пог.м</t>
  </si>
  <si>
    <t>№8 30х0,775ГОСТ 13344-79</t>
  </si>
  <si>
    <t>№10 30х0,775ГОСТ 13344-79</t>
  </si>
  <si>
    <t>№25 30х0,775ГОСТ 13344-79</t>
  </si>
  <si>
    <t>№30 30х0,775ГОСТ 13344-79</t>
  </si>
  <si>
    <t>Гвоздодер</t>
  </si>
  <si>
    <t>600 мм</t>
  </si>
  <si>
    <t>Пресс ручной гидравлический</t>
  </si>
  <si>
    <t>ПРГ-240 от16 до 240 мм2</t>
  </si>
  <si>
    <t xml:space="preserve">Стамеска </t>
  </si>
  <si>
    <t>Стамеска плоская</t>
  </si>
  <si>
    <t>32 мм</t>
  </si>
  <si>
    <t xml:space="preserve">Стамеска-долото </t>
  </si>
  <si>
    <t>20мм</t>
  </si>
  <si>
    <t>Топор Б2 в сборе</t>
  </si>
  <si>
    <t>ГОСТ 18578-89</t>
  </si>
  <si>
    <t>Ножницы вырезные</t>
  </si>
  <si>
    <t>BOSH GSC 2,8</t>
  </si>
  <si>
    <t xml:space="preserve">Отвертка крестообразная </t>
  </si>
  <si>
    <t>160№1ТУ 3926-017-57887514-09</t>
  </si>
  <si>
    <t xml:space="preserve">Отвертка крестообразная  </t>
  </si>
  <si>
    <t>250№3ТУ 3926-017-57887514-09</t>
  </si>
  <si>
    <t>95 №2ТУ 3926-017-57887514-09</t>
  </si>
  <si>
    <t xml:space="preserve">Отвертка плоская </t>
  </si>
  <si>
    <t>115х0,4х2,5ТУ 3926-017-57887514-09</t>
  </si>
  <si>
    <t>160х0,6х4ТУ 3926-017-57887514-09</t>
  </si>
  <si>
    <t>Рулетка в пластиковом корпусе 10м</t>
  </si>
  <si>
    <t>17120 FITГОСТ 7502-98</t>
  </si>
  <si>
    <t>Рулетка в пластиковом корпусе 30м</t>
  </si>
  <si>
    <t>Р30Н2КГОСТ 7502-98</t>
  </si>
  <si>
    <t>Рулетка в пластиковом корпусе 5м</t>
  </si>
  <si>
    <t>17205 FITГОСТ 7502-98</t>
  </si>
  <si>
    <t>Рулетка в пластиковом корпусе 3м</t>
  </si>
  <si>
    <t>Р3У3ПГОСТ 7502-98</t>
  </si>
  <si>
    <t>Рулетка в пластиковом корпусе 2м</t>
  </si>
  <si>
    <t>Metriсa 2мГОСТ 7502-98</t>
  </si>
  <si>
    <t xml:space="preserve">Щетка по металлу </t>
  </si>
  <si>
    <t>4-х рядная</t>
  </si>
  <si>
    <t>Уровень строительный</t>
  </si>
  <si>
    <t>Stabila 70 (100см)</t>
  </si>
  <si>
    <t>Stabila 70 (200см)</t>
  </si>
  <si>
    <t>Набор лобзиковых пилок</t>
  </si>
  <si>
    <t xml:space="preserve"> Bosch Professional, 10 шт по дереву, металлу, алюминию</t>
  </si>
  <si>
    <t>Пистолет для монтажной пены</t>
  </si>
  <si>
    <t>Stayer PROFI-FoaMax</t>
  </si>
  <si>
    <t xml:space="preserve">Пистолет для герметика </t>
  </si>
  <si>
    <t>Stayer "СТАНДАРТ" скелетный</t>
  </si>
  <si>
    <t>Тиски слесарные</t>
  </si>
  <si>
    <t>Т180С</t>
  </si>
  <si>
    <t>Штангенциркуль ШЦ-II-250-0,05</t>
  </si>
  <si>
    <t>Штангенциркуль двухсторонний ШЦ-II-250-0,05 с диапазоном измерения 0-250мм и значением отсчета по нониусу 0,05мм класса точности 1ГОСТ 166-89</t>
  </si>
  <si>
    <t xml:space="preserve">Комплект пропановый </t>
  </si>
  <si>
    <t>КГС-1П-03 (резак+горелка)</t>
  </si>
  <si>
    <t>Редуктор пропановый бытовой</t>
  </si>
  <si>
    <t>РДСГ-2 "Балтика"ГОСТ 15860-84</t>
  </si>
  <si>
    <t xml:space="preserve">Редуктор балонный кислородный </t>
  </si>
  <si>
    <t>БКО-50-4 ГОСТ 12.2.008-75</t>
  </si>
  <si>
    <t xml:space="preserve">Редуктор балонный пропановый </t>
  </si>
  <si>
    <t>БПО-5-4 ГОСТ 12.2.008-75</t>
  </si>
  <si>
    <t>Резак газо-кислородный универсальный</t>
  </si>
  <si>
    <t>Р2-01ГОСТ 12.2.008-75</t>
  </si>
  <si>
    <t>Резак газо-кислородный пропановый</t>
  </si>
  <si>
    <t>Маяк-2-01ГОСТ 12.2.008-75</t>
  </si>
  <si>
    <t xml:space="preserve">Электрододержатель </t>
  </si>
  <si>
    <t>ЭД-31на ном. св. ток 315А климатич.исп.У1ГОСТ 14651-78</t>
  </si>
  <si>
    <t xml:space="preserve">Клапан обратный </t>
  </si>
  <si>
    <t>ОКИ-1К-04 (кислород)ГОСТ 12.2.008-75</t>
  </si>
  <si>
    <t>ОКИ-1П-04 (пропан)ГОСТ 12.2.008-75</t>
  </si>
  <si>
    <t>Строп текстильный петлевой</t>
  </si>
  <si>
    <t>СТП-2,0/2000ТУ завода изготовителя</t>
  </si>
  <si>
    <t>СТП-2,0/3000ТУ завода изготовителя</t>
  </si>
  <si>
    <t>СТП-6,0/4000ТУ завода изготовителя</t>
  </si>
  <si>
    <t xml:space="preserve">Ящик для инструмента </t>
  </si>
  <si>
    <t>22 FIT -65559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</si>
</sst>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_-* #,##0.0000_р_._-;\-* #,##0.0000_р_._-;_-* &quot;-&quot;??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#,##0.00;[Red]#,##0.00"/>
    <numFmt numFmtId="173" formatCode="#,##0.0"/>
    <numFmt numFmtId="174" formatCode="_-* #,##0_р_._-;\-* #,##0_р_._-;_-* &quot;-&quot;??_р_._-;_-@_-"/>
    <numFmt numFmtId="175" formatCode="#,##0.00_р_."/>
    <numFmt numFmtId="176" formatCode="0.0000"/>
    <numFmt numFmtId="177" formatCode="#,##0.00_ ;\-#,##0.00\ 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5" fillId="3" borderId="0" applyNumberFormat="0" applyBorder="0" applyAlignment="0" applyProtection="0"/>
    <xf numFmtId="0" fontId="52" fillId="4" borderId="0" applyNumberFormat="0" applyBorder="0" applyAlignment="0" applyProtection="0"/>
    <xf numFmtId="0" fontId="15" fillId="5" borderId="0" applyNumberFormat="0" applyBorder="0" applyAlignment="0" applyProtection="0"/>
    <xf numFmtId="0" fontId="52" fillId="6" borderId="0" applyNumberFormat="0" applyBorder="0" applyAlignment="0" applyProtection="0"/>
    <xf numFmtId="0" fontId="15" fillId="7" borderId="0" applyNumberFormat="0" applyBorder="0" applyAlignment="0" applyProtection="0"/>
    <xf numFmtId="0" fontId="52" fillId="8" borderId="0" applyNumberFormat="0" applyBorder="0" applyAlignment="0" applyProtection="0"/>
    <xf numFmtId="0" fontId="15" fillId="9" borderId="0" applyNumberFormat="0" applyBorder="0" applyAlignment="0" applyProtection="0"/>
    <xf numFmtId="0" fontId="52" fillId="10" borderId="0" applyNumberFormat="0" applyBorder="0" applyAlignment="0" applyProtection="0"/>
    <xf numFmtId="0" fontId="15" fillId="11" borderId="0" applyNumberFormat="0" applyBorder="0" applyAlignment="0" applyProtection="0"/>
    <xf numFmtId="0" fontId="52" fillId="12" borderId="0" applyNumberFormat="0" applyBorder="0" applyAlignment="0" applyProtection="0"/>
    <xf numFmtId="0" fontId="15" fillId="13" borderId="0" applyNumberFormat="0" applyBorder="0" applyAlignment="0" applyProtection="0"/>
    <xf numFmtId="0" fontId="52" fillId="14" borderId="0" applyNumberFormat="0" applyBorder="0" applyAlignment="0" applyProtection="0"/>
    <xf numFmtId="0" fontId="15" fillId="15" borderId="0" applyNumberFormat="0" applyBorder="0" applyAlignment="0" applyProtection="0"/>
    <xf numFmtId="0" fontId="52" fillId="16" borderId="0" applyNumberFormat="0" applyBorder="0" applyAlignment="0" applyProtection="0"/>
    <xf numFmtId="0" fontId="15" fillId="17" borderId="0" applyNumberFormat="0" applyBorder="0" applyAlignment="0" applyProtection="0"/>
    <xf numFmtId="0" fontId="52" fillId="18" borderId="0" applyNumberFormat="0" applyBorder="0" applyAlignment="0" applyProtection="0"/>
    <xf numFmtId="0" fontId="15" fillId="19" borderId="0" applyNumberFormat="0" applyBorder="0" applyAlignment="0" applyProtection="0"/>
    <xf numFmtId="0" fontId="52" fillId="20" borderId="0" applyNumberFormat="0" applyBorder="0" applyAlignment="0" applyProtection="0"/>
    <xf numFmtId="0" fontId="15" fillId="9" borderId="0" applyNumberFormat="0" applyBorder="0" applyAlignment="0" applyProtection="0"/>
    <xf numFmtId="0" fontId="52" fillId="21" borderId="0" applyNumberFormat="0" applyBorder="0" applyAlignment="0" applyProtection="0"/>
    <xf numFmtId="0" fontId="15" fillId="15" borderId="0" applyNumberFormat="0" applyBorder="0" applyAlignment="0" applyProtection="0"/>
    <xf numFmtId="0" fontId="52" fillId="22" borderId="0" applyNumberFormat="0" applyBorder="0" applyAlignment="0" applyProtection="0"/>
    <xf numFmtId="0" fontId="15" fillId="23" borderId="0" applyNumberFormat="0" applyBorder="0" applyAlignment="0" applyProtection="0"/>
    <xf numFmtId="0" fontId="53" fillId="24" borderId="0" applyNumberFormat="0" applyBorder="0" applyAlignment="0" applyProtection="0"/>
    <xf numFmtId="0" fontId="16" fillId="25" borderId="0" applyNumberFormat="0" applyBorder="0" applyAlignment="0" applyProtection="0"/>
    <xf numFmtId="0" fontId="53" fillId="26" borderId="0" applyNumberFormat="0" applyBorder="0" applyAlignment="0" applyProtection="0"/>
    <xf numFmtId="0" fontId="16" fillId="17" borderId="0" applyNumberFormat="0" applyBorder="0" applyAlignment="0" applyProtection="0"/>
    <xf numFmtId="0" fontId="53" fillId="27" borderId="0" applyNumberFormat="0" applyBorder="0" applyAlignment="0" applyProtection="0"/>
    <xf numFmtId="0" fontId="16" fillId="19" borderId="0" applyNumberFormat="0" applyBorder="0" applyAlignment="0" applyProtection="0"/>
    <xf numFmtId="0" fontId="53" fillId="28" borderId="0" applyNumberFormat="0" applyBorder="0" applyAlignment="0" applyProtection="0"/>
    <xf numFmtId="0" fontId="16" fillId="29" borderId="0" applyNumberFormat="0" applyBorder="0" applyAlignment="0" applyProtection="0"/>
    <xf numFmtId="0" fontId="53" fillId="30" borderId="0" applyNumberFormat="0" applyBorder="0" applyAlignment="0" applyProtection="0"/>
    <xf numFmtId="0" fontId="16" fillId="31" borderId="0" applyNumberFormat="0" applyBorder="0" applyAlignment="0" applyProtection="0"/>
    <xf numFmtId="0" fontId="53" fillId="32" borderId="0" applyNumberFormat="0" applyBorder="0" applyAlignment="0" applyProtection="0"/>
    <xf numFmtId="0" fontId="16" fillId="33" borderId="0" applyNumberFormat="0" applyBorder="0" applyAlignment="0" applyProtection="0"/>
    <xf numFmtId="0" fontId="53" fillId="34" borderId="0" applyNumberFormat="0" applyBorder="0" applyAlignment="0" applyProtection="0"/>
    <xf numFmtId="0" fontId="16" fillId="35" borderId="0" applyNumberFormat="0" applyBorder="0" applyAlignment="0" applyProtection="0"/>
    <xf numFmtId="0" fontId="53" fillId="36" borderId="0" applyNumberFormat="0" applyBorder="0" applyAlignment="0" applyProtection="0"/>
    <xf numFmtId="0" fontId="16" fillId="37" borderId="0" applyNumberFormat="0" applyBorder="0" applyAlignment="0" applyProtection="0"/>
    <xf numFmtId="0" fontId="53" fillId="38" borderId="0" applyNumberFormat="0" applyBorder="0" applyAlignment="0" applyProtection="0"/>
    <xf numFmtId="0" fontId="16" fillId="39" borderId="0" applyNumberFormat="0" applyBorder="0" applyAlignment="0" applyProtection="0"/>
    <xf numFmtId="0" fontId="53" fillId="40" borderId="0" applyNumberFormat="0" applyBorder="0" applyAlignment="0" applyProtection="0"/>
    <xf numFmtId="0" fontId="16" fillId="29" borderId="0" applyNumberFormat="0" applyBorder="0" applyAlignment="0" applyProtection="0"/>
    <xf numFmtId="0" fontId="53" fillId="41" borderId="0" applyNumberFormat="0" applyBorder="0" applyAlignment="0" applyProtection="0"/>
    <xf numFmtId="0" fontId="16" fillId="31" borderId="0" applyNumberFormat="0" applyBorder="0" applyAlignment="0" applyProtection="0"/>
    <xf numFmtId="0" fontId="53" fillId="42" borderId="0" applyNumberFormat="0" applyBorder="0" applyAlignment="0" applyProtection="0"/>
    <xf numFmtId="0" fontId="16" fillId="43" borderId="0" applyNumberFormat="0" applyBorder="0" applyAlignment="0" applyProtection="0"/>
    <xf numFmtId="0" fontId="54" fillId="44" borderId="1" applyNumberFormat="0" applyAlignment="0" applyProtection="0"/>
    <xf numFmtId="0" fontId="17" fillId="13" borderId="2" applyNumberFormat="0" applyAlignment="0" applyProtection="0"/>
    <xf numFmtId="0" fontId="55" fillId="45" borderId="3" applyNumberFormat="0" applyAlignment="0" applyProtection="0"/>
    <xf numFmtId="0" fontId="18" fillId="46" borderId="4" applyNumberFormat="0" applyAlignment="0" applyProtection="0"/>
    <xf numFmtId="0" fontId="56" fillId="45" borderId="1" applyNumberFormat="0" applyAlignment="0" applyProtection="0"/>
    <xf numFmtId="0" fontId="19" fillId="46" borderId="2" applyNumberFormat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23" fillId="0" borderId="12" applyNumberFormat="0" applyFill="0" applyAlignment="0" applyProtection="0"/>
    <xf numFmtId="0" fontId="62" fillId="47" borderId="13" applyNumberFormat="0" applyAlignment="0" applyProtection="0"/>
    <xf numFmtId="0" fontId="24" fillId="48" borderId="14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2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65" fillId="0" borderId="0">
      <alignment/>
      <protection/>
    </xf>
    <xf numFmtId="0" fontId="3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51" borderId="0" applyNumberFormat="0" applyBorder="0" applyAlignment="0" applyProtection="0"/>
    <xf numFmtId="0" fontId="26" fillId="5" borderId="0" applyNumberFormat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28" fillId="0" borderId="18" applyNumberFormat="0" applyFill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54" borderId="0" applyNumberFormat="0" applyBorder="0" applyAlignment="0" applyProtection="0"/>
    <xf numFmtId="0" fontId="30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102" applyFont="1" applyAlignment="1">
      <alignment vertical="center"/>
      <protection/>
    </xf>
    <xf numFmtId="0" fontId="8" fillId="0" borderId="0" xfId="102" applyFont="1" applyAlignment="1">
      <alignment vertical="center"/>
      <protection/>
    </xf>
    <xf numFmtId="0" fontId="7" fillId="0" borderId="0" xfId="116" applyFont="1" applyAlignment="1">
      <alignment vertical="center"/>
      <protection/>
    </xf>
    <xf numFmtId="0" fontId="6" fillId="0" borderId="0" xfId="102" applyFont="1" applyAlignment="1">
      <alignment vertical="center"/>
      <protection/>
    </xf>
    <xf numFmtId="2" fontId="2" fillId="0" borderId="0" xfId="116" applyNumberFormat="1" applyFont="1" applyFill="1" applyBorder="1" applyAlignment="1" applyProtection="1">
      <alignment horizontal="left" vertical="center"/>
      <protection locked="0"/>
    </xf>
    <xf numFmtId="0" fontId="4" fillId="0" borderId="0" xfId="116" applyFont="1" applyAlignment="1">
      <alignment vertical="center"/>
      <protection/>
    </xf>
    <xf numFmtId="0" fontId="2" fillId="0" borderId="0" xfId="116" applyFont="1" applyAlignment="1">
      <alignment vertical="center"/>
      <protection/>
    </xf>
    <xf numFmtId="0" fontId="9" fillId="0" borderId="0" xfId="102" applyFont="1" applyAlignment="1">
      <alignment vertical="center"/>
      <protection/>
    </xf>
    <xf numFmtId="0" fontId="7" fillId="0" borderId="0" xfId="116" applyFont="1" applyAlignment="1">
      <alignment horizontal="right" vertical="center"/>
      <protection/>
    </xf>
    <xf numFmtId="0" fontId="2" fillId="0" borderId="19" xfId="116" applyFont="1" applyBorder="1" applyAlignment="1">
      <alignment horizontal="center" vertical="center" wrapText="1"/>
      <protection/>
    </xf>
    <xf numFmtId="0" fontId="2" fillId="0" borderId="20" xfId="116" applyFont="1" applyBorder="1" applyAlignment="1">
      <alignment horizontal="center" vertical="center" wrapText="1"/>
      <protection/>
    </xf>
    <xf numFmtId="0" fontId="2" fillId="0" borderId="0" xfId="102" applyFont="1" applyAlignment="1">
      <alignment vertical="center"/>
      <protection/>
    </xf>
    <xf numFmtId="0" fontId="4" fillId="0" borderId="21" xfId="116" applyFont="1" applyBorder="1" applyAlignment="1">
      <alignment horizontal="center" vertical="center"/>
      <protection/>
    </xf>
    <xf numFmtId="0" fontId="4" fillId="55" borderId="19" xfId="116" applyFont="1" applyFill="1" applyBorder="1" applyAlignment="1">
      <alignment horizontal="center" vertical="center"/>
      <protection/>
    </xf>
    <xf numFmtId="0" fontId="4" fillId="0" borderId="19" xfId="116" applyFont="1" applyBorder="1" applyAlignment="1">
      <alignment horizontal="center" vertical="center" wrapText="1"/>
      <protection/>
    </xf>
    <xf numFmtId="0" fontId="4" fillId="0" borderId="20" xfId="116" applyFont="1" applyBorder="1" applyAlignment="1">
      <alignment horizontal="center" vertical="center" wrapText="1"/>
      <protection/>
    </xf>
    <xf numFmtId="0" fontId="4" fillId="0" borderId="22" xfId="116" applyFont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0" fontId="10" fillId="0" borderId="19" xfId="101" applyFont="1" applyFill="1" applyBorder="1" applyAlignment="1">
      <alignment horizontal="center" vertical="center" wrapText="1"/>
      <protection/>
    </xf>
    <xf numFmtId="4" fontId="10" fillId="55" borderId="19" xfId="103" applyNumberFormat="1" applyFont="1" applyFill="1" applyBorder="1" applyAlignment="1">
      <alignment horizontal="right" vertical="center" wrapText="1"/>
      <protection/>
    </xf>
    <xf numFmtId="4" fontId="10" fillId="55" borderId="19" xfId="102" applyNumberFormat="1" applyFont="1" applyFill="1" applyBorder="1" applyAlignment="1">
      <alignment horizontal="right" vertical="center" wrapText="1"/>
      <protection/>
    </xf>
    <xf numFmtId="4" fontId="4" fillId="0" borderId="19" xfId="0" applyNumberFormat="1" applyFont="1" applyBorder="1" applyAlignment="1">
      <alignment vertical="center"/>
    </xf>
    <xf numFmtId="4" fontId="10" fillId="0" borderId="19" xfId="102" applyNumberFormat="1" applyFont="1" applyFill="1" applyBorder="1" applyAlignment="1">
      <alignment horizontal="right" vertical="center" wrapText="1"/>
      <protection/>
    </xf>
    <xf numFmtId="4" fontId="4" fillId="0" borderId="19" xfId="0" applyNumberFormat="1" applyFont="1" applyFill="1" applyBorder="1" applyAlignment="1">
      <alignment vertical="center"/>
    </xf>
    <xf numFmtId="0" fontId="7" fillId="0" borderId="0" xfId="116" applyFont="1" applyFill="1" applyAlignment="1">
      <alignment vertical="center"/>
      <protection/>
    </xf>
    <xf numFmtId="4" fontId="2" fillId="0" borderId="23" xfId="116" applyNumberFormat="1" applyFont="1" applyFill="1" applyBorder="1" applyAlignment="1">
      <alignment horizontal="right" vertical="center" wrapText="1"/>
      <protection/>
    </xf>
    <xf numFmtId="4" fontId="2" fillId="0" borderId="19" xfId="116" applyNumberFormat="1" applyFont="1" applyFill="1" applyBorder="1" applyAlignment="1">
      <alignment horizontal="right" vertical="center" wrapText="1"/>
      <protection/>
    </xf>
    <xf numFmtId="4" fontId="7" fillId="0" borderId="0" xfId="116" applyNumberFormat="1" applyFont="1" applyFill="1" applyBorder="1" applyAlignment="1">
      <alignment vertical="center"/>
      <protection/>
    </xf>
    <xf numFmtId="4" fontId="7" fillId="0" borderId="0" xfId="116" applyNumberFormat="1" applyFont="1" applyFill="1" applyBorder="1" applyAlignment="1">
      <alignment horizontal="right" vertical="center"/>
      <protection/>
    </xf>
    <xf numFmtId="4" fontId="2" fillId="0" borderId="0" xfId="116" applyNumberFormat="1" applyFont="1" applyFill="1" applyBorder="1" applyAlignment="1">
      <alignment horizontal="right" vertical="center" wrapText="1"/>
      <protection/>
    </xf>
    <xf numFmtId="0" fontId="4" fillId="0" borderId="0" xfId="116" applyFont="1" applyFill="1" applyAlignment="1">
      <alignment vertical="center"/>
      <protection/>
    </xf>
    <xf numFmtId="0" fontId="4" fillId="0" borderId="0" xfId="116" applyFont="1" applyFill="1" applyAlignment="1">
      <alignment horizontal="center" vertical="center"/>
      <protection/>
    </xf>
    <xf numFmtId="4" fontId="4" fillId="0" borderId="0" xfId="116" applyNumberFormat="1" applyFont="1" applyFill="1" applyAlignment="1">
      <alignment vertical="center"/>
      <protection/>
    </xf>
    <xf numFmtId="0" fontId="2" fillId="0" borderId="0" xfId="116" applyFont="1" applyFill="1" applyAlignment="1">
      <alignment vertical="center"/>
      <protection/>
    </xf>
    <xf numFmtId="0" fontId="4" fillId="0" borderId="0" xfId="116" applyFont="1" applyFill="1" applyBorder="1" applyAlignment="1">
      <alignment vertical="center"/>
      <protection/>
    </xf>
    <xf numFmtId="2" fontId="2" fillId="0" borderId="0" xfId="116" applyNumberFormat="1" applyFont="1" applyFill="1" applyBorder="1" applyAlignment="1">
      <alignment vertical="center"/>
      <protection/>
    </xf>
    <xf numFmtId="0" fontId="2" fillId="0" borderId="0" xfId="116" applyFont="1" applyFill="1" applyAlignment="1">
      <alignment horizontal="left" vertical="center" wrapText="1"/>
      <protection/>
    </xf>
    <xf numFmtId="0" fontId="2" fillId="0" borderId="0" xfId="116" applyFont="1" applyFill="1" applyAlignment="1">
      <alignment vertical="center" wrapText="1"/>
      <protection/>
    </xf>
    <xf numFmtId="0" fontId="5" fillId="0" borderId="0" xfId="116" applyFont="1" applyFill="1" applyAlignment="1">
      <alignment horizontal="justify" vertical="center" wrapText="1"/>
      <protection/>
    </xf>
    <xf numFmtId="0" fontId="2" fillId="0" borderId="0" xfId="116" applyFont="1" applyFill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7" fillId="0" borderId="0" xfId="102" applyFont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56" borderId="0" xfId="116" applyFont="1" applyFill="1" applyAlignment="1">
      <alignment vertical="center"/>
      <protection/>
    </xf>
    <xf numFmtId="0" fontId="2" fillId="56" borderId="0" xfId="102" applyFont="1" applyFill="1" applyAlignment="1">
      <alignment vertical="center"/>
      <protection/>
    </xf>
    <xf numFmtId="0" fontId="7" fillId="56" borderId="0" xfId="102" applyFont="1" applyFill="1" applyAlignment="1">
      <alignment vertical="center"/>
      <protection/>
    </xf>
    <xf numFmtId="0" fontId="8" fillId="56" borderId="0" xfId="102" applyFont="1" applyFill="1" applyAlignment="1">
      <alignment vertical="center"/>
      <protection/>
    </xf>
    <xf numFmtId="0" fontId="7" fillId="56" borderId="0" xfId="116" applyFont="1" applyFill="1" applyAlignment="1">
      <alignment vertical="center"/>
      <protection/>
    </xf>
    <xf numFmtId="4" fontId="4" fillId="56" borderId="19" xfId="0" applyNumberFormat="1" applyFont="1" applyFill="1" applyBorder="1" applyAlignment="1">
      <alignment/>
    </xf>
    <xf numFmtId="0" fontId="12" fillId="0" borderId="19" xfId="0" applyFont="1" applyBorder="1" applyAlignment="1">
      <alignment horizontal="center" textRotation="90"/>
    </xf>
    <xf numFmtId="0" fontId="12" fillId="0" borderId="19" xfId="0" applyFont="1" applyFill="1" applyBorder="1" applyAlignment="1">
      <alignment horizontal="center"/>
    </xf>
    <xf numFmtId="43" fontId="12" fillId="0" borderId="19" xfId="120" applyFont="1" applyFill="1" applyBorder="1" applyAlignment="1">
      <alignment horizontal="center"/>
    </xf>
    <xf numFmtId="43" fontId="7" fillId="0" borderId="0" xfId="116" applyNumberFormat="1" applyFont="1" applyAlignment="1">
      <alignment vertical="center"/>
      <protection/>
    </xf>
    <xf numFmtId="0" fontId="10" fillId="0" borderId="19" xfId="101" applyFont="1" applyFill="1" applyBorder="1" applyAlignment="1">
      <alignment horizontal="left" vertical="center"/>
      <protection/>
    </xf>
    <xf numFmtId="43" fontId="12" fillId="57" borderId="19" xfId="120" applyFont="1" applyFill="1" applyBorder="1" applyAlignment="1">
      <alignment horizontal="center"/>
    </xf>
    <xf numFmtId="0" fontId="7" fillId="0" borderId="19" xfId="116" applyFont="1" applyBorder="1" applyAlignment="1">
      <alignment vertical="center"/>
      <protection/>
    </xf>
    <xf numFmtId="43" fontId="7" fillId="0" borderId="19" xfId="120" applyFont="1" applyBorder="1" applyAlignment="1">
      <alignment vertical="center"/>
    </xf>
    <xf numFmtId="43" fontId="4" fillId="0" borderId="19" xfId="116" applyNumberFormat="1" applyFont="1" applyBorder="1" applyAlignment="1">
      <alignment vertical="center"/>
      <protection/>
    </xf>
    <xf numFmtId="0" fontId="4" fillId="0" borderId="19" xfId="116" applyFont="1" applyBorder="1" applyAlignment="1">
      <alignment vertical="center"/>
      <protection/>
    </xf>
    <xf numFmtId="0" fontId="2" fillId="0" borderId="19" xfId="116" applyFont="1" applyFill="1" applyBorder="1" applyAlignment="1">
      <alignment horizontal="center" vertical="center" wrapText="1"/>
      <protection/>
    </xf>
    <xf numFmtId="0" fontId="2" fillId="0" borderId="20" xfId="116" applyFont="1" applyFill="1" applyBorder="1" applyAlignment="1">
      <alignment horizontal="center" vertical="center" wrapText="1"/>
      <protection/>
    </xf>
    <xf numFmtId="0" fontId="4" fillId="0" borderId="19" xfId="116" applyFont="1" applyFill="1" applyBorder="1" applyAlignment="1">
      <alignment horizontal="center" vertical="center" wrapText="1"/>
      <protection/>
    </xf>
    <xf numFmtId="0" fontId="4" fillId="0" borderId="20" xfId="116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173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116" applyFont="1" applyFill="1" applyBorder="1" applyAlignment="1">
      <alignment vertical="center"/>
      <protection/>
    </xf>
    <xf numFmtId="4" fontId="4" fillId="0" borderId="19" xfId="105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 shrinkToFit="1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 locked="0"/>
    </xf>
    <xf numFmtId="0" fontId="4" fillId="0" borderId="19" xfId="0" applyFont="1" applyFill="1" applyBorder="1" applyAlignment="1">
      <alignment horizontal="left" wrapText="1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2" fontId="4" fillId="0" borderId="20" xfId="104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 wrapText="1"/>
      <protection locked="0"/>
    </xf>
    <xf numFmtId="2" fontId="4" fillId="0" borderId="19" xfId="104" applyNumberFormat="1" applyFont="1" applyFill="1" applyBorder="1" applyAlignment="1" applyProtection="1">
      <alignment horizontal="center" vertical="center"/>
      <protection/>
    </xf>
    <xf numFmtId="2" fontId="4" fillId="0" borderId="19" xfId="10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4" fontId="4" fillId="0" borderId="19" xfId="104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4" fontId="4" fillId="0" borderId="20" xfId="104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104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 shrinkToFit="1"/>
      <protection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vertical="center" wrapText="1"/>
      <protection hidden="1" locked="0"/>
    </xf>
    <xf numFmtId="0" fontId="4" fillId="0" borderId="19" xfId="0" applyNumberFormat="1" applyFont="1" applyFill="1" applyBorder="1" applyAlignment="1" applyProtection="1">
      <alignment vertical="center" wrapText="1"/>
      <protection hidden="1" locked="0"/>
    </xf>
    <xf numFmtId="0" fontId="4" fillId="0" borderId="19" xfId="70" applyFont="1" applyFill="1" applyBorder="1" applyAlignment="1" applyProtection="1">
      <alignment wrapText="1"/>
      <protection/>
    </xf>
    <xf numFmtId="4" fontId="4" fillId="0" borderId="19" xfId="10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 hidden="1" locked="0"/>
    </xf>
    <xf numFmtId="4" fontId="4" fillId="0" borderId="19" xfId="0" applyNumberFormat="1" applyFont="1" applyFill="1" applyBorder="1" applyAlignment="1">
      <alignment horizontal="center" wrapText="1"/>
    </xf>
    <xf numFmtId="0" fontId="4" fillId="0" borderId="19" xfId="105" applyNumberFormat="1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shrinkToFit="1"/>
      <protection hidden="1"/>
    </xf>
    <xf numFmtId="4" fontId="4" fillId="0" borderId="19" xfId="104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116" applyFont="1" applyBorder="1" applyAlignment="1">
      <alignment horizontal="center" vertical="center" wrapText="1"/>
      <protection/>
    </xf>
    <xf numFmtId="0" fontId="2" fillId="0" borderId="21" xfId="116" applyFont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9" xfId="90"/>
    <cellStyle name="Обычный 2" xfId="91"/>
    <cellStyle name="Обычный 2 2" xfId="92"/>
    <cellStyle name="Обычный 2 3" xfId="93"/>
    <cellStyle name="Обычный 3" xfId="94"/>
    <cellStyle name="Обычный 3 2" xfId="95"/>
    <cellStyle name="Обычный 4" xfId="96"/>
    <cellStyle name="Обычный 5" xfId="97"/>
    <cellStyle name="Обычный 6" xfId="98"/>
    <cellStyle name="Обычный 7" xfId="99"/>
    <cellStyle name="Обычный_заявка канцелярия 91" xfId="100"/>
    <cellStyle name="Обычный_Лист1_1" xfId="101"/>
    <cellStyle name="Обычный_Лист2" xfId="102"/>
    <cellStyle name="Обычный_Москва1" xfId="103"/>
    <cellStyle name="Обычный_ПЭН" xfId="104"/>
    <cellStyle name="Обычный_Южно-Уральский филиал 2007 ПЭН с устраненными замечаниями 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Стиль 1" xfId="116"/>
    <cellStyle name="Стиль 1 2" xfId="117"/>
    <cellStyle name="Текст предупреждения" xfId="118"/>
    <cellStyle name="Текст предупреждения 2" xfId="119"/>
    <cellStyle name="Comma" xfId="120"/>
    <cellStyle name="Comma [0]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zoomScale="70" zoomScaleNormal="70" zoomScaleSheetLayoutView="70" zoomScalePageLayoutView="70" workbookViewId="0" topLeftCell="A19">
      <selection activeCell="C25" sqref="C25"/>
    </sheetView>
  </sheetViews>
  <sheetFormatPr defaultColWidth="9.00390625" defaultRowHeight="12.75"/>
  <cols>
    <col min="1" max="1" width="5.625" style="3" customWidth="1"/>
    <col min="2" max="2" width="46.75390625" style="3" customWidth="1"/>
    <col min="3" max="3" width="33.875" style="3" customWidth="1"/>
    <col min="4" max="4" width="21.375" style="3" customWidth="1"/>
    <col min="5" max="5" width="8.875" style="3" customWidth="1"/>
    <col min="6" max="6" width="9.125" style="3" customWidth="1"/>
    <col min="7" max="7" width="12.75390625" style="3" customWidth="1"/>
    <col min="8" max="8" width="15.75390625" style="3" customWidth="1"/>
    <col min="9" max="9" width="13.00390625" style="3" customWidth="1"/>
    <col min="10" max="10" width="14.125" style="3" customWidth="1"/>
    <col min="11" max="11" width="18.25390625" style="3" customWidth="1"/>
    <col min="12" max="23" width="5.25390625" style="3" customWidth="1"/>
    <col min="24" max="24" width="13.875" style="3" bestFit="1" customWidth="1"/>
    <col min="25" max="25" width="18.125" style="3" bestFit="1" customWidth="1"/>
    <col min="26" max="26" width="17.875" style="3" customWidth="1"/>
    <col min="27" max="27" width="12.625" style="3" bestFit="1" customWidth="1"/>
    <col min="28" max="28" width="13.875" style="3" bestFit="1" customWidth="1"/>
    <col min="29" max="29" width="13.00390625" style="3" bestFit="1" customWidth="1"/>
    <col min="30" max="31" width="13.875" style="3" bestFit="1" customWidth="1"/>
    <col min="32" max="32" width="14.625" style="3" bestFit="1" customWidth="1"/>
    <col min="33" max="33" width="13.875" style="3" bestFit="1" customWidth="1"/>
    <col min="34" max="34" width="13.00390625" style="3" bestFit="1" customWidth="1"/>
    <col min="35" max="35" width="13.875" style="3" bestFit="1" customWidth="1"/>
    <col min="36" max="16384" width="9.125" style="3" customWidth="1"/>
  </cols>
  <sheetData>
    <row r="1" spans="1:11" ht="12.75">
      <c r="A1" s="1"/>
      <c r="B1" s="1"/>
      <c r="C1" s="1"/>
      <c r="D1" s="1"/>
      <c r="E1" s="1"/>
      <c r="F1" s="1"/>
      <c r="H1" s="2"/>
      <c r="I1" s="2"/>
      <c r="J1" s="1"/>
      <c r="K1" s="42" t="s">
        <v>22</v>
      </c>
    </row>
    <row r="2" spans="1:11" ht="12.75">
      <c r="A2" s="1"/>
      <c r="B2" s="1"/>
      <c r="C2" s="1"/>
      <c r="D2" s="1"/>
      <c r="E2" s="1"/>
      <c r="H2" s="2"/>
      <c r="I2" s="2"/>
      <c r="J2" s="1"/>
      <c r="K2" s="42" t="s">
        <v>9</v>
      </c>
    </row>
    <row r="3" spans="1:11" ht="12.75">
      <c r="A3" s="1"/>
      <c r="B3" s="1"/>
      <c r="C3" s="1"/>
      <c r="D3" s="1"/>
      <c r="E3" s="1"/>
      <c r="F3" s="8"/>
      <c r="G3" s="8"/>
      <c r="H3" s="2"/>
      <c r="I3" s="2"/>
      <c r="J3" s="1"/>
      <c r="K3" s="9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4.25">
      <c r="A7" s="1"/>
      <c r="B7" s="1"/>
      <c r="D7" s="4" t="s">
        <v>87</v>
      </c>
      <c r="E7" s="1"/>
      <c r="F7" s="1"/>
    </row>
    <row r="8" spans="1:6" ht="12.75">
      <c r="A8" s="1"/>
      <c r="B8" s="1"/>
      <c r="C8" s="2"/>
      <c r="D8" s="2"/>
      <c r="E8" s="1"/>
      <c r="F8" s="1"/>
    </row>
    <row r="9" spans="1:6" ht="12.75">
      <c r="A9" s="1"/>
      <c r="B9" s="1"/>
      <c r="C9" s="2"/>
      <c r="D9" s="2"/>
      <c r="E9" s="1"/>
      <c r="F9" s="1"/>
    </row>
    <row r="10" spans="1:6" ht="15.75">
      <c r="A10" s="7" t="s">
        <v>27</v>
      </c>
      <c r="B10" s="1"/>
      <c r="C10" s="2"/>
      <c r="D10" s="2"/>
      <c r="E10" s="1"/>
      <c r="F10" s="1"/>
    </row>
    <row r="11" spans="1:6" ht="15.75">
      <c r="A11" s="7" t="s">
        <v>28</v>
      </c>
      <c r="B11" s="1"/>
      <c r="C11" s="2"/>
      <c r="D11" s="2"/>
      <c r="E11" s="1"/>
      <c r="F11" s="1"/>
    </row>
    <row r="12" spans="1:6" ht="15.75">
      <c r="A12" s="7" t="s">
        <v>29</v>
      </c>
      <c r="B12" s="1"/>
      <c r="C12" s="2"/>
      <c r="D12" s="2"/>
      <c r="E12" s="1"/>
      <c r="F12" s="1"/>
    </row>
    <row r="13" spans="1:6" ht="15.75">
      <c r="A13" s="34" t="s">
        <v>30</v>
      </c>
      <c r="B13" s="1"/>
      <c r="C13" s="2"/>
      <c r="D13" s="2"/>
      <c r="E13" s="1"/>
      <c r="F13" s="1"/>
    </row>
    <row r="14" spans="1:7" ht="15.75">
      <c r="A14" s="45" t="s">
        <v>85</v>
      </c>
      <c r="B14" s="46"/>
      <c r="C14" s="47"/>
      <c r="D14" s="47"/>
      <c r="E14" s="46"/>
      <c r="F14" s="46"/>
      <c r="G14" s="48"/>
    </row>
    <row r="15" spans="1:6" ht="15.75">
      <c r="A15" s="12" t="s">
        <v>25</v>
      </c>
      <c r="B15" s="1"/>
      <c r="C15" s="2"/>
      <c r="D15" s="2"/>
      <c r="E15" s="1"/>
      <c r="F15" s="1"/>
    </row>
    <row r="16" spans="1:6" ht="15.75">
      <c r="A16" s="12" t="s">
        <v>26</v>
      </c>
      <c r="B16" s="1"/>
      <c r="C16" s="2"/>
      <c r="D16" s="2"/>
      <c r="E16" s="1"/>
      <c r="F16" s="1"/>
    </row>
    <row r="17" spans="1:6" ht="15.75">
      <c r="A17" s="7" t="s">
        <v>31</v>
      </c>
      <c r="B17" s="1"/>
      <c r="C17" s="2"/>
      <c r="D17" s="2"/>
      <c r="E17" s="1"/>
      <c r="F17" s="1"/>
    </row>
    <row r="18" spans="1:6" ht="14.25">
      <c r="A18" s="4"/>
      <c r="B18" s="1"/>
      <c r="C18" s="1"/>
      <c r="D18" s="1"/>
      <c r="E18" s="1"/>
      <c r="F18" s="1"/>
    </row>
    <row r="19" spans="1:35" s="6" customFormat="1" ht="78.75">
      <c r="A19" s="10" t="s">
        <v>19</v>
      </c>
      <c r="B19" s="11" t="s">
        <v>11</v>
      </c>
      <c r="C19" s="102" t="s">
        <v>12</v>
      </c>
      <c r="D19" s="103"/>
      <c r="E19" s="10" t="s">
        <v>2</v>
      </c>
      <c r="F19" s="11" t="s">
        <v>3</v>
      </c>
      <c r="G19" s="11" t="s">
        <v>4</v>
      </c>
      <c r="H19" s="11" t="s">
        <v>5</v>
      </c>
      <c r="I19" s="11" t="s">
        <v>6</v>
      </c>
      <c r="J19" s="11" t="s">
        <v>0</v>
      </c>
      <c r="K19" s="11" t="s">
        <v>10</v>
      </c>
      <c r="L19" s="106" t="s">
        <v>72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8"/>
      <c r="X19" s="106" t="s">
        <v>72</v>
      </c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8"/>
    </row>
    <row r="20" spans="1:35" s="6" customFormat="1" ht="100.5">
      <c r="A20" s="15">
        <v>1</v>
      </c>
      <c r="B20" s="16">
        <v>2</v>
      </c>
      <c r="C20" s="15">
        <v>3</v>
      </c>
      <c r="D20" s="15">
        <v>4</v>
      </c>
      <c r="E20" s="15">
        <v>5</v>
      </c>
      <c r="F20" s="16">
        <v>6</v>
      </c>
      <c r="G20" s="16">
        <v>7</v>
      </c>
      <c r="H20" s="16">
        <v>8</v>
      </c>
      <c r="I20" s="16">
        <v>9</v>
      </c>
      <c r="J20" s="16">
        <v>10</v>
      </c>
      <c r="K20" s="17">
        <v>11</v>
      </c>
      <c r="L20" s="50" t="s">
        <v>73</v>
      </c>
      <c r="M20" s="50" t="s">
        <v>74</v>
      </c>
      <c r="N20" s="50" t="s">
        <v>75</v>
      </c>
      <c r="O20" s="50" t="s">
        <v>76</v>
      </c>
      <c r="P20" s="50" t="s">
        <v>77</v>
      </c>
      <c r="Q20" s="50" t="s">
        <v>78</v>
      </c>
      <c r="R20" s="50" t="s">
        <v>79</v>
      </c>
      <c r="S20" s="50" t="s">
        <v>80</v>
      </c>
      <c r="T20" s="50" t="s">
        <v>81</v>
      </c>
      <c r="U20" s="50" t="s">
        <v>82</v>
      </c>
      <c r="V20" s="50" t="s">
        <v>83</v>
      </c>
      <c r="W20" s="50" t="s">
        <v>84</v>
      </c>
      <c r="X20" s="50" t="s">
        <v>73</v>
      </c>
      <c r="Y20" s="50" t="s">
        <v>74</v>
      </c>
      <c r="Z20" s="50" t="s">
        <v>75</v>
      </c>
      <c r="AA20" s="50" t="s">
        <v>76</v>
      </c>
      <c r="AB20" s="50" t="s">
        <v>77</v>
      </c>
      <c r="AC20" s="50" t="s">
        <v>78</v>
      </c>
      <c r="AD20" s="50" t="s">
        <v>79</v>
      </c>
      <c r="AE20" s="50" t="s">
        <v>80</v>
      </c>
      <c r="AF20" s="50" t="s">
        <v>81</v>
      </c>
      <c r="AG20" s="50" t="s">
        <v>82</v>
      </c>
      <c r="AH20" s="50" t="s">
        <v>83</v>
      </c>
      <c r="AI20" s="50" t="s">
        <v>84</v>
      </c>
    </row>
    <row r="21" spans="1:35" s="6" customFormat="1" ht="15.75">
      <c r="A21" s="15">
        <v>1</v>
      </c>
      <c r="B21" s="54" t="s">
        <v>92</v>
      </c>
      <c r="C21" s="18" t="s">
        <v>94</v>
      </c>
      <c r="D21" s="18" t="s">
        <v>33</v>
      </c>
      <c r="E21" s="14" t="s">
        <v>34</v>
      </c>
      <c r="F21" s="19">
        <v>61</v>
      </c>
      <c r="G21" s="20">
        <v>20632.76</v>
      </c>
      <c r="H21" s="21">
        <f aca="true" t="shared" si="0" ref="H21:H36">F21*G21</f>
        <v>1258598.3599999999</v>
      </c>
      <c r="I21" s="21">
        <f aca="true" t="shared" si="1" ref="I21:I37">H21*0.18</f>
        <v>226547.70479999998</v>
      </c>
      <c r="J21" s="22">
        <f aca="true" t="shared" si="2" ref="J21:J37">H21+I21</f>
        <v>1485146.0647999998</v>
      </c>
      <c r="K21" s="13" t="s">
        <v>32</v>
      </c>
      <c r="L21" s="51"/>
      <c r="M21" s="51">
        <v>16</v>
      </c>
      <c r="N21" s="51"/>
      <c r="O21" s="51"/>
      <c r="P21" s="51">
        <v>5</v>
      </c>
      <c r="Q21" s="51">
        <v>1</v>
      </c>
      <c r="R21" s="51">
        <v>7</v>
      </c>
      <c r="S21" s="51">
        <v>6</v>
      </c>
      <c r="T21" s="51">
        <v>7</v>
      </c>
      <c r="U21" s="51">
        <v>7</v>
      </c>
      <c r="V21" s="51">
        <v>1</v>
      </c>
      <c r="W21" s="51">
        <v>11</v>
      </c>
      <c r="X21" s="55">
        <f>$G21*L21*1.18</f>
        <v>0</v>
      </c>
      <c r="Y21" s="55">
        <f aca="true" t="shared" si="3" ref="Y21:Y36">$G21*M21*1.18</f>
        <v>389546.50879999995</v>
      </c>
      <c r="Z21" s="55">
        <f aca="true" t="shared" si="4" ref="Z21:Z36">$G21*N21*1.18</f>
        <v>0</v>
      </c>
      <c r="AA21" s="55">
        <f aca="true" t="shared" si="5" ref="AA21:AA36">$G21*O21*1.18</f>
        <v>0</v>
      </c>
      <c r="AB21" s="55">
        <f aca="true" t="shared" si="6" ref="AB21:AB36">$G21*P21*1.18</f>
        <v>121733.28399999999</v>
      </c>
      <c r="AC21" s="55">
        <f aca="true" t="shared" si="7" ref="AC21:AC36">$G21*Q21*1.18</f>
        <v>24346.656799999997</v>
      </c>
      <c r="AD21" s="55">
        <f aca="true" t="shared" si="8" ref="AD21:AD36">$G21*R21*1.18</f>
        <v>170426.59759999998</v>
      </c>
      <c r="AE21" s="55">
        <f aca="true" t="shared" si="9" ref="AE21:AE36">$G21*S21*1.18</f>
        <v>146079.94079999998</v>
      </c>
      <c r="AF21" s="55">
        <f aca="true" t="shared" si="10" ref="AF21:AF36">$G21*T21*1.18</f>
        <v>170426.59759999998</v>
      </c>
      <c r="AG21" s="55">
        <f aca="true" t="shared" si="11" ref="AG21:AG36">$G21*U21*1.18</f>
        <v>170426.59759999998</v>
      </c>
      <c r="AH21" s="55">
        <f aca="true" t="shared" si="12" ref="AH21:AH36">$G21*V21*1.18</f>
        <v>24346.656799999997</v>
      </c>
      <c r="AI21" s="55">
        <f aca="true" t="shared" si="13" ref="AI21:AI36">$G21*W21*1.18</f>
        <v>267813.22479999997</v>
      </c>
    </row>
    <row r="22" spans="1:35" s="6" customFormat="1" ht="15.75">
      <c r="A22" s="15">
        <v>2</v>
      </c>
      <c r="B22" s="54" t="s">
        <v>35</v>
      </c>
      <c r="C22" s="18" t="s">
        <v>36</v>
      </c>
      <c r="D22" s="18" t="s">
        <v>33</v>
      </c>
      <c r="E22" s="14" t="s">
        <v>34</v>
      </c>
      <c r="F22" s="19">
        <v>61</v>
      </c>
      <c r="G22" s="20">
        <v>6197.1</v>
      </c>
      <c r="H22" s="21">
        <f t="shared" si="0"/>
        <v>378023.10000000003</v>
      </c>
      <c r="I22" s="21">
        <f t="shared" si="1"/>
        <v>68044.15800000001</v>
      </c>
      <c r="J22" s="22">
        <f t="shared" si="2"/>
        <v>446067.25800000003</v>
      </c>
      <c r="K22" s="13" t="s">
        <v>32</v>
      </c>
      <c r="L22" s="51"/>
      <c r="M22" s="51">
        <v>16</v>
      </c>
      <c r="N22" s="51"/>
      <c r="O22" s="51"/>
      <c r="P22" s="51">
        <v>5</v>
      </c>
      <c r="Q22" s="51">
        <v>1</v>
      </c>
      <c r="R22" s="51">
        <v>7</v>
      </c>
      <c r="S22" s="51">
        <v>6</v>
      </c>
      <c r="T22" s="51">
        <v>7</v>
      </c>
      <c r="U22" s="51">
        <v>7</v>
      </c>
      <c r="V22" s="51">
        <v>1</v>
      </c>
      <c r="W22" s="51">
        <v>11</v>
      </c>
      <c r="X22" s="52">
        <f aca="true" t="shared" si="14" ref="X22:X36">$G22*L22*1.18</f>
        <v>0</v>
      </c>
      <c r="Y22" s="52">
        <f t="shared" si="3"/>
        <v>117001.248</v>
      </c>
      <c r="Z22" s="52">
        <f t="shared" si="4"/>
        <v>0</v>
      </c>
      <c r="AA22" s="52">
        <f t="shared" si="5"/>
        <v>0</v>
      </c>
      <c r="AB22" s="52">
        <f t="shared" si="6"/>
        <v>36562.89</v>
      </c>
      <c r="AC22" s="52">
        <f t="shared" si="7"/>
        <v>7312.578</v>
      </c>
      <c r="AD22" s="52">
        <f t="shared" si="8"/>
        <v>51188.046</v>
      </c>
      <c r="AE22" s="52">
        <f t="shared" si="9"/>
        <v>43875.46800000001</v>
      </c>
      <c r="AF22" s="52">
        <f t="shared" si="10"/>
        <v>51188.046</v>
      </c>
      <c r="AG22" s="52">
        <f t="shared" si="11"/>
        <v>51188.046</v>
      </c>
      <c r="AH22" s="52">
        <f t="shared" si="12"/>
        <v>7312.578</v>
      </c>
      <c r="AI22" s="52">
        <f t="shared" si="13"/>
        <v>80438.35800000001</v>
      </c>
    </row>
    <row r="23" spans="1:35" s="6" customFormat="1" ht="15.75">
      <c r="A23" s="15">
        <v>3</v>
      </c>
      <c r="B23" s="54" t="s">
        <v>37</v>
      </c>
      <c r="C23" s="18" t="s">
        <v>93</v>
      </c>
      <c r="D23" s="18" t="s">
        <v>38</v>
      </c>
      <c r="E23" s="14" t="s">
        <v>34</v>
      </c>
      <c r="F23" s="19">
        <v>5</v>
      </c>
      <c r="G23" s="20">
        <v>71550</v>
      </c>
      <c r="H23" s="21">
        <f t="shared" si="0"/>
        <v>357750</v>
      </c>
      <c r="I23" s="21">
        <f t="shared" si="1"/>
        <v>64395</v>
      </c>
      <c r="J23" s="22">
        <f t="shared" si="2"/>
        <v>422145</v>
      </c>
      <c r="K23" s="13" t="s">
        <v>32</v>
      </c>
      <c r="L23" s="51"/>
      <c r="M23" s="51"/>
      <c r="N23" s="51"/>
      <c r="O23" s="51"/>
      <c r="P23" s="51">
        <v>1</v>
      </c>
      <c r="Q23" s="51">
        <v>1</v>
      </c>
      <c r="R23" s="51"/>
      <c r="S23" s="51">
        <v>1</v>
      </c>
      <c r="T23" s="51">
        <v>1</v>
      </c>
      <c r="U23" s="51"/>
      <c r="V23" s="51">
        <v>1</v>
      </c>
      <c r="W23" s="51"/>
      <c r="X23" s="55">
        <f t="shared" si="14"/>
        <v>0</v>
      </c>
      <c r="Y23" s="55">
        <f t="shared" si="3"/>
        <v>0</v>
      </c>
      <c r="Z23" s="55">
        <f t="shared" si="4"/>
        <v>0</v>
      </c>
      <c r="AA23" s="55">
        <f t="shared" si="5"/>
        <v>0</v>
      </c>
      <c r="AB23" s="55">
        <f t="shared" si="6"/>
        <v>84429</v>
      </c>
      <c r="AC23" s="55">
        <f t="shared" si="7"/>
        <v>84429</v>
      </c>
      <c r="AD23" s="55">
        <f t="shared" si="8"/>
        <v>0</v>
      </c>
      <c r="AE23" s="55">
        <f t="shared" si="9"/>
        <v>84429</v>
      </c>
      <c r="AF23" s="55">
        <f t="shared" si="10"/>
        <v>84429</v>
      </c>
      <c r="AG23" s="55">
        <f t="shared" si="11"/>
        <v>0</v>
      </c>
      <c r="AH23" s="55">
        <f t="shared" si="12"/>
        <v>84429</v>
      </c>
      <c r="AI23" s="55">
        <f t="shared" si="13"/>
        <v>0</v>
      </c>
    </row>
    <row r="24" spans="1:35" s="6" customFormat="1" ht="15.75">
      <c r="A24" s="15">
        <v>4</v>
      </c>
      <c r="B24" s="54" t="s">
        <v>39</v>
      </c>
      <c r="C24" s="18" t="s">
        <v>40</v>
      </c>
      <c r="D24" s="18" t="s">
        <v>33</v>
      </c>
      <c r="E24" s="14" t="s">
        <v>34</v>
      </c>
      <c r="F24" s="19">
        <v>6</v>
      </c>
      <c r="G24" s="20">
        <v>100380.42</v>
      </c>
      <c r="H24" s="21">
        <f t="shared" si="0"/>
        <v>602282.52</v>
      </c>
      <c r="I24" s="21">
        <f t="shared" si="1"/>
        <v>108410.8536</v>
      </c>
      <c r="J24" s="22">
        <f t="shared" si="2"/>
        <v>710693.3736</v>
      </c>
      <c r="K24" s="13" t="s">
        <v>32</v>
      </c>
      <c r="L24" s="51"/>
      <c r="M24" s="51">
        <v>2</v>
      </c>
      <c r="N24" s="51"/>
      <c r="O24" s="51"/>
      <c r="P24" s="51"/>
      <c r="Q24" s="51"/>
      <c r="R24" s="51"/>
      <c r="S24" s="51"/>
      <c r="T24" s="51">
        <v>4</v>
      </c>
      <c r="U24" s="51"/>
      <c r="V24" s="51"/>
      <c r="W24" s="51"/>
      <c r="X24" s="55">
        <f t="shared" si="14"/>
        <v>0</v>
      </c>
      <c r="Y24" s="55">
        <f t="shared" si="3"/>
        <v>236897.79119999998</v>
      </c>
      <c r="Z24" s="55">
        <f t="shared" si="4"/>
        <v>0</v>
      </c>
      <c r="AA24" s="55">
        <f t="shared" si="5"/>
        <v>0</v>
      </c>
      <c r="AB24" s="55">
        <f t="shared" si="6"/>
        <v>0</v>
      </c>
      <c r="AC24" s="55">
        <f t="shared" si="7"/>
        <v>0</v>
      </c>
      <c r="AD24" s="55">
        <f t="shared" si="8"/>
        <v>0</v>
      </c>
      <c r="AE24" s="55">
        <f t="shared" si="9"/>
        <v>0</v>
      </c>
      <c r="AF24" s="55">
        <f t="shared" si="10"/>
        <v>473795.58239999996</v>
      </c>
      <c r="AG24" s="55">
        <f t="shared" si="11"/>
        <v>0</v>
      </c>
      <c r="AH24" s="55">
        <f t="shared" si="12"/>
        <v>0</v>
      </c>
      <c r="AI24" s="55">
        <f t="shared" si="13"/>
        <v>0</v>
      </c>
    </row>
    <row r="25" spans="1:35" s="6" customFormat="1" ht="15.75">
      <c r="A25" s="15">
        <v>5</v>
      </c>
      <c r="B25" s="54" t="s">
        <v>41</v>
      </c>
      <c r="C25" s="18" t="s">
        <v>42</v>
      </c>
      <c r="D25" s="18" t="s">
        <v>33</v>
      </c>
      <c r="E25" s="14" t="s">
        <v>34</v>
      </c>
      <c r="F25" s="19">
        <v>14</v>
      </c>
      <c r="G25" s="20">
        <v>19540</v>
      </c>
      <c r="H25" s="21">
        <f t="shared" si="0"/>
        <v>273560</v>
      </c>
      <c r="I25" s="21">
        <f t="shared" si="1"/>
        <v>49240.799999999996</v>
      </c>
      <c r="J25" s="22">
        <f t="shared" si="2"/>
        <v>322800.8</v>
      </c>
      <c r="K25" s="13" t="s">
        <v>32</v>
      </c>
      <c r="L25" s="51">
        <v>2</v>
      </c>
      <c r="M25" s="51">
        <v>3</v>
      </c>
      <c r="N25" s="51"/>
      <c r="O25" s="51"/>
      <c r="P25" s="51">
        <v>2</v>
      </c>
      <c r="Q25" s="51"/>
      <c r="R25" s="51">
        <v>1</v>
      </c>
      <c r="S25" s="51"/>
      <c r="T25" s="51">
        <v>3</v>
      </c>
      <c r="U25" s="51">
        <v>1</v>
      </c>
      <c r="V25" s="51">
        <v>1</v>
      </c>
      <c r="W25" s="51">
        <v>1</v>
      </c>
      <c r="X25" s="52">
        <f t="shared" si="14"/>
        <v>46114.399999999994</v>
      </c>
      <c r="Y25" s="52">
        <f t="shared" si="3"/>
        <v>69171.59999999999</v>
      </c>
      <c r="Z25" s="52">
        <f t="shared" si="4"/>
        <v>0</v>
      </c>
      <c r="AA25" s="52">
        <f t="shared" si="5"/>
        <v>0</v>
      </c>
      <c r="AB25" s="52">
        <f t="shared" si="6"/>
        <v>46114.399999999994</v>
      </c>
      <c r="AC25" s="52">
        <f t="shared" si="7"/>
        <v>0</v>
      </c>
      <c r="AD25" s="52">
        <f t="shared" si="8"/>
        <v>23057.199999999997</v>
      </c>
      <c r="AE25" s="52">
        <f t="shared" si="9"/>
        <v>0</v>
      </c>
      <c r="AF25" s="52">
        <f t="shared" si="10"/>
        <v>69171.59999999999</v>
      </c>
      <c r="AG25" s="52">
        <f t="shared" si="11"/>
        <v>23057.199999999997</v>
      </c>
      <c r="AH25" s="52">
        <f t="shared" si="12"/>
        <v>23057.199999999997</v>
      </c>
      <c r="AI25" s="52">
        <f t="shared" si="13"/>
        <v>23057.199999999997</v>
      </c>
    </row>
    <row r="26" spans="1:35" s="6" customFormat="1" ht="15.75">
      <c r="A26" s="15">
        <v>6</v>
      </c>
      <c r="B26" s="54" t="s">
        <v>43</v>
      </c>
      <c r="C26" s="18" t="s">
        <v>44</v>
      </c>
      <c r="D26" s="18" t="s">
        <v>45</v>
      </c>
      <c r="E26" s="14" t="s">
        <v>34</v>
      </c>
      <c r="F26" s="19">
        <v>2</v>
      </c>
      <c r="G26" s="20">
        <v>39550</v>
      </c>
      <c r="H26" s="21">
        <f t="shared" si="0"/>
        <v>79100</v>
      </c>
      <c r="I26" s="21">
        <f t="shared" si="1"/>
        <v>14238</v>
      </c>
      <c r="J26" s="22">
        <f t="shared" si="2"/>
        <v>93338</v>
      </c>
      <c r="K26" s="13" t="s">
        <v>32</v>
      </c>
      <c r="L26" s="51"/>
      <c r="M26" s="51"/>
      <c r="N26" s="51"/>
      <c r="O26" s="51"/>
      <c r="P26" s="51"/>
      <c r="Q26" s="51"/>
      <c r="R26" s="51"/>
      <c r="S26" s="51"/>
      <c r="T26" s="51">
        <v>1</v>
      </c>
      <c r="U26" s="51"/>
      <c r="V26" s="51">
        <v>1</v>
      </c>
      <c r="W26" s="51"/>
      <c r="X26" s="55">
        <f t="shared" si="14"/>
        <v>0</v>
      </c>
      <c r="Y26" s="55">
        <f t="shared" si="3"/>
        <v>0</v>
      </c>
      <c r="Z26" s="55">
        <f t="shared" si="4"/>
        <v>0</v>
      </c>
      <c r="AA26" s="55">
        <f t="shared" si="5"/>
        <v>0</v>
      </c>
      <c r="AB26" s="55">
        <f t="shared" si="6"/>
        <v>0</v>
      </c>
      <c r="AC26" s="55">
        <f t="shared" si="7"/>
        <v>0</v>
      </c>
      <c r="AD26" s="55">
        <f t="shared" si="8"/>
        <v>0</v>
      </c>
      <c r="AE26" s="55">
        <f t="shared" si="9"/>
        <v>0</v>
      </c>
      <c r="AF26" s="55">
        <f t="shared" si="10"/>
        <v>46669</v>
      </c>
      <c r="AG26" s="55">
        <f t="shared" si="11"/>
        <v>0</v>
      </c>
      <c r="AH26" s="55">
        <f t="shared" si="12"/>
        <v>46669</v>
      </c>
      <c r="AI26" s="55">
        <f t="shared" si="13"/>
        <v>0</v>
      </c>
    </row>
    <row r="27" spans="1:35" s="6" customFormat="1" ht="15.75">
      <c r="A27" s="15">
        <v>7</v>
      </c>
      <c r="B27" s="54" t="s">
        <v>46</v>
      </c>
      <c r="C27" s="18" t="s">
        <v>47</v>
      </c>
      <c r="D27" s="18" t="s">
        <v>45</v>
      </c>
      <c r="E27" s="14" t="s">
        <v>34</v>
      </c>
      <c r="F27" s="19">
        <v>12</v>
      </c>
      <c r="G27" s="20">
        <v>63996.61</v>
      </c>
      <c r="H27" s="21">
        <f t="shared" si="0"/>
        <v>767959.3200000001</v>
      </c>
      <c r="I27" s="21">
        <f t="shared" si="1"/>
        <v>138232.6776</v>
      </c>
      <c r="J27" s="22">
        <f t="shared" si="2"/>
        <v>906191.9976000001</v>
      </c>
      <c r="K27" s="13" t="s">
        <v>32</v>
      </c>
      <c r="L27" s="51">
        <v>2</v>
      </c>
      <c r="M27" s="51">
        <v>1</v>
      </c>
      <c r="N27" s="51">
        <v>1</v>
      </c>
      <c r="O27" s="51">
        <v>1</v>
      </c>
      <c r="P27" s="51">
        <v>1</v>
      </c>
      <c r="Q27" s="51">
        <v>1</v>
      </c>
      <c r="R27" s="51">
        <v>1</v>
      </c>
      <c r="S27" s="51">
        <v>1</v>
      </c>
      <c r="T27" s="51">
        <v>1</v>
      </c>
      <c r="U27" s="51"/>
      <c r="V27" s="51">
        <v>1</v>
      </c>
      <c r="W27" s="51">
        <v>1</v>
      </c>
      <c r="X27" s="55">
        <f t="shared" si="14"/>
        <v>151031.99959999998</v>
      </c>
      <c r="Y27" s="55">
        <f t="shared" si="3"/>
        <v>75515.99979999999</v>
      </c>
      <c r="Z27" s="55">
        <f t="shared" si="4"/>
        <v>75515.99979999999</v>
      </c>
      <c r="AA27" s="55">
        <f t="shared" si="5"/>
        <v>75515.99979999999</v>
      </c>
      <c r="AB27" s="55">
        <f t="shared" si="6"/>
        <v>75515.99979999999</v>
      </c>
      <c r="AC27" s="55">
        <f t="shared" si="7"/>
        <v>75515.99979999999</v>
      </c>
      <c r="AD27" s="55">
        <f t="shared" si="8"/>
        <v>75515.99979999999</v>
      </c>
      <c r="AE27" s="55">
        <f t="shared" si="9"/>
        <v>75515.99979999999</v>
      </c>
      <c r="AF27" s="55">
        <f t="shared" si="10"/>
        <v>75515.99979999999</v>
      </c>
      <c r="AG27" s="55">
        <f t="shared" si="11"/>
        <v>0</v>
      </c>
      <c r="AH27" s="55">
        <f t="shared" si="12"/>
        <v>75515.99979999999</v>
      </c>
      <c r="AI27" s="55">
        <f t="shared" si="13"/>
        <v>75515.99979999999</v>
      </c>
    </row>
    <row r="28" spans="1:35" s="6" customFormat="1" ht="15.75">
      <c r="A28" s="15">
        <v>8</v>
      </c>
      <c r="B28" s="54" t="s">
        <v>48</v>
      </c>
      <c r="C28" s="18" t="s">
        <v>49</v>
      </c>
      <c r="D28" s="18" t="s">
        <v>50</v>
      </c>
      <c r="E28" s="14" t="s">
        <v>34</v>
      </c>
      <c r="F28" s="19">
        <v>4</v>
      </c>
      <c r="G28" s="20">
        <v>41120.54</v>
      </c>
      <c r="H28" s="21">
        <f t="shared" si="0"/>
        <v>164482.16</v>
      </c>
      <c r="I28" s="21">
        <f t="shared" si="1"/>
        <v>29606.7888</v>
      </c>
      <c r="J28" s="22">
        <f t="shared" si="2"/>
        <v>194088.9488</v>
      </c>
      <c r="K28" s="13" t="s">
        <v>32</v>
      </c>
      <c r="L28" s="51"/>
      <c r="M28" s="51"/>
      <c r="N28" s="51"/>
      <c r="O28" s="51"/>
      <c r="P28" s="51"/>
      <c r="Q28" s="51"/>
      <c r="R28" s="51"/>
      <c r="S28" s="51">
        <v>1</v>
      </c>
      <c r="T28" s="51">
        <v>3</v>
      </c>
      <c r="U28" s="51"/>
      <c r="V28" s="51"/>
      <c r="W28" s="51"/>
      <c r="X28" s="55">
        <f t="shared" si="14"/>
        <v>0</v>
      </c>
      <c r="Y28" s="55">
        <f t="shared" si="3"/>
        <v>0</v>
      </c>
      <c r="Z28" s="55">
        <f t="shared" si="4"/>
        <v>0</v>
      </c>
      <c r="AA28" s="55">
        <f t="shared" si="5"/>
        <v>0</v>
      </c>
      <c r="AB28" s="55">
        <f t="shared" si="6"/>
        <v>0</v>
      </c>
      <c r="AC28" s="55">
        <f t="shared" si="7"/>
        <v>0</v>
      </c>
      <c r="AD28" s="55">
        <f t="shared" si="8"/>
        <v>0</v>
      </c>
      <c r="AE28" s="55">
        <f t="shared" si="9"/>
        <v>48522.237199999996</v>
      </c>
      <c r="AF28" s="55">
        <f t="shared" si="10"/>
        <v>145566.71159999998</v>
      </c>
      <c r="AG28" s="55">
        <f t="shared" si="11"/>
        <v>0</v>
      </c>
      <c r="AH28" s="55">
        <f t="shared" si="12"/>
        <v>0</v>
      </c>
      <c r="AI28" s="55">
        <f t="shared" si="13"/>
        <v>0</v>
      </c>
    </row>
    <row r="29" spans="1:35" s="6" customFormat="1" ht="15.75">
      <c r="A29" s="15">
        <v>9</v>
      </c>
      <c r="B29" s="54" t="s">
        <v>51</v>
      </c>
      <c r="C29" s="18" t="s">
        <v>52</v>
      </c>
      <c r="D29" s="18" t="s">
        <v>50</v>
      </c>
      <c r="E29" s="14" t="s">
        <v>34</v>
      </c>
      <c r="F29" s="19">
        <v>2</v>
      </c>
      <c r="G29" s="20">
        <v>193222.2</v>
      </c>
      <c r="H29" s="21">
        <f t="shared" si="0"/>
        <v>386444.4</v>
      </c>
      <c r="I29" s="21">
        <f t="shared" si="1"/>
        <v>69559.992</v>
      </c>
      <c r="J29" s="22">
        <f t="shared" si="2"/>
        <v>456004.392</v>
      </c>
      <c r="K29" s="13" t="s">
        <v>32</v>
      </c>
      <c r="L29" s="51">
        <v>1</v>
      </c>
      <c r="M29" s="51">
        <v>1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5">
        <f t="shared" si="14"/>
        <v>228002.196</v>
      </c>
      <c r="Y29" s="55">
        <f t="shared" si="3"/>
        <v>228002.196</v>
      </c>
      <c r="Z29" s="55">
        <f t="shared" si="4"/>
        <v>0</v>
      </c>
      <c r="AA29" s="55">
        <f t="shared" si="5"/>
        <v>0</v>
      </c>
      <c r="AB29" s="55">
        <f t="shared" si="6"/>
        <v>0</v>
      </c>
      <c r="AC29" s="55">
        <f t="shared" si="7"/>
        <v>0</v>
      </c>
      <c r="AD29" s="55">
        <f t="shared" si="8"/>
        <v>0</v>
      </c>
      <c r="AE29" s="55">
        <f t="shared" si="9"/>
        <v>0</v>
      </c>
      <c r="AF29" s="55">
        <f t="shared" si="10"/>
        <v>0</v>
      </c>
      <c r="AG29" s="55">
        <f t="shared" si="11"/>
        <v>0</v>
      </c>
      <c r="AH29" s="55">
        <f t="shared" si="12"/>
        <v>0</v>
      </c>
      <c r="AI29" s="55">
        <f t="shared" si="13"/>
        <v>0</v>
      </c>
    </row>
    <row r="30" spans="1:35" s="6" customFormat="1" ht="15.75">
      <c r="A30" s="15">
        <v>10</v>
      </c>
      <c r="B30" s="54" t="s">
        <v>53</v>
      </c>
      <c r="C30" s="18" t="s">
        <v>54</v>
      </c>
      <c r="D30" s="18" t="s">
        <v>50</v>
      </c>
      <c r="E30" s="14" t="s">
        <v>34</v>
      </c>
      <c r="F30" s="19">
        <v>1</v>
      </c>
      <c r="G30" s="20">
        <v>152500</v>
      </c>
      <c r="H30" s="21">
        <f t="shared" si="0"/>
        <v>152500</v>
      </c>
      <c r="I30" s="21">
        <f t="shared" si="1"/>
        <v>27450</v>
      </c>
      <c r="J30" s="22">
        <f t="shared" si="2"/>
        <v>179950</v>
      </c>
      <c r="K30" s="13" t="s">
        <v>32</v>
      </c>
      <c r="L30" s="51">
        <v>1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5">
        <f t="shared" si="14"/>
        <v>179950</v>
      </c>
      <c r="Y30" s="55">
        <f t="shared" si="3"/>
        <v>0</v>
      </c>
      <c r="Z30" s="55">
        <f t="shared" si="4"/>
        <v>0</v>
      </c>
      <c r="AA30" s="55">
        <f t="shared" si="5"/>
        <v>0</v>
      </c>
      <c r="AB30" s="55">
        <f t="shared" si="6"/>
        <v>0</v>
      </c>
      <c r="AC30" s="55">
        <f t="shared" si="7"/>
        <v>0</v>
      </c>
      <c r="AD30" s="55">
        <f t="shared" si="8"/>
        <v>0</v>
      </c>
      <c r="AE30" s="55">
        <f t="shared" si="9"/>
        <v>0</v>
      </c>
      <c r="AF30" s="55">
        <f t="shared" si="10"/>
        <v>0</v>
      </c>
      <c r="AG30" s="55">
        <f t="shared" si="11"/>
        <v>0</v>
      </c>
      <c r="AH30" s="55">
        <f t="shared" si="12"/>
        <v>0</v>
      </c>
      <c r="AI30" s="55">
        <f t="shared" si="13"/>
        <v>0</v>
      </c>
    </row>
    <row r="31" spans="1:35" s="6" customFormat="1" ht="15.75">
      <c r="A31" s="15">
        <v>11</v>
      </c>
      <c r="B31" s="54" t="s">
        <v>55</v>
      </c>
      <c r="C31" s="18" t="s">
        <v>56</v>
      </c>
      <c r="D31" s="18" t="s">
        <v>57</v>
      </c>
      <c r="E31" s="14" t="s">
        <v>34</v>
      </c>
      <c r="F31" s="19">
        <v>1</v>
      </c>
      <c r="G31" s="20">
        <v>1338.3</v>
      </c>
      <c r="H31" s="21">
        <f t="shared" si="0"/>
        <v>1338.3</v>
      </c>
      <c r="I31" s="21">
        <f t="shared" si="1"/>
        <v>240.89399999999998</v>
      </c>
      <c r="J31" s="22">
        <f t="shared" si="2"/>
        <v>1579.194</v>
      </c>
      <c r="K31" s="13" t="s">
        <v>32</v>
      </c>
      <c r="L31" s="51">
        <v>1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2">
        <f t="shared" si="14"/>
        <v>1579.194</v>
      </c>
      <c r="Y31" s="52">
        <f t="shared" si="3"/>
        <v>0</v>
      </c>
      <c r="Z31" s="52">
        <f t="shared" si="4"/>
        <v>0</v>
      </c>
      <c r="AA31" s="52">
        <f t="shared" si="5"/>
        <v>0</v>
      </c>
      <c r="AB31" s="52">
        <f t="shared" si="6"/>
        <v>0</v>
      </c>
      <c r="AC31" s="52">
        <f t="shared" si="7"/>
        <v>0</v>
      </c>
      <c r="AD31" s="52">
        <f t="shared" si="8"/>
        <v>0</v>
      </c>
      <c r="AE31" s="52">
        <f t="shared" si="9"/>
        <v>0</v>
      </c>
      <c r="AF31" s="52">
        <f t="shared" si="10"/>
        <v>0</v>
      </c>
      <c r="AG31" s="52">
        <f t="shared" si="11"/>
        <v>0</v>
      </c>
      <c r="AH31" s="52">
        <f t="shared" si="12"/>
        <v>0</v>
      </c>
      <c r="AI31" s="52">
        <f t="shared" si="13"/>
        <v>0</v>
      </c>
    </row>
    <row r="32" spans="1:35" s="6" customFormat="1" ht="15.75">
      <c r="A32" s="15">
        <v>12</v>
      </c>
      <c r="B32" s="54" t="s">
        <v>58</v>
      </c>
      <c r="C32" s="18" t="s">
        <v>59</v>
      </c>
      <c r="D32" s="18" t="s">
        <v>60</v>
      </c>
      <c r="E32" s="14" t="s">
        <v>34</v>
      </c>
      <c r="F32" s="19">
        <v>3</v>
      </c>
      <c r="G32" s="20">
        <v>34207.5</v>
      </c>
      <c r="H32" s="21">
        <f t="shared" si="0"/>
        <v>102622.5</v>
      </c>
      <c r="I32" s="21">
        <f t="shared" si="1"/>
        <v>18472.05</v>
      </c>
      <c r="J32" s="22">
        <f t="shared" si="2"/>
        <v>121094.55</v>
      </c>
      <c r="K32" s="13" t="s">
        <v>32</v>
      </c>
      <c r="L32" s="51"/>
      <c r="M32" s="51">
        <v>1</v>
      </c>
      <c r="N32" s="51"/>
      <c r="O32" s="51"/>
      <c r="P32" s="51"/>
      <c r="Q32" s="51"/>
      <c r="R32" s="51"/>
      <c r="S32" s="51"/>
      <c r="T32" s="51">
        <v>2</v>
      </c>
      <c r="U32" s="51"/>
      <c r="V32" s="51"/>
      <c r="W32" s="51"/>
      <c r="X32" s="55">
        <f t="shared" si="14"/>
        <v>0</v>
      </c>
      <c r="Y32" s="55">
        <f t="shared" si="3"/>
        <v>40364.85</v>
      </c>
      <c r="Z32" s="55">
        <f t="shared" si="4"/>
        <v>0</v>
      </c>
      <c r="AA32" s="55">
        <f t="shared" si="5"/>
        <v>0</v>
      </c>
      <c r="AB32" s="55">
        <f t="shared" si="6"/>
        <v>0</v>
      </c>
      <c r="AC32" s="55">
        <f t="shared" si="7"/>
        <v>0</v>
      </c>
      <c r="AD32" s="55">
        <f t="shared" si="8"/>
        <v>0</v>
      </c>
      <c r="AE32" s="55">
        <f t="shared" si="9"/>
        <v>0</v>
      </c>
      <c r="AF32" s="55">
        <f t="shared" si="10"/>
        <v>80729.7</v>
      </c>
      <c r="AG32" s="55">
        <f t="shared" si="11"/>
        <v>0</v>
      </c>
      <c r="AH32" s="55">
        <f t="shared" si="12"/>
        <v>0</v>
      </c>
      <c r="AI32" s="55">
        <f t="shared" si="13"/>
        <v>0</v>
      </c>
    </row>
    <row r="33" spans="1:35" s="6" customFormat="1" ht="15.75">
      <c r="A33" s="15">
        <v>13</v>
      </c>
      <c r="B33" s="54" t="s">
        <v>61</v>
      </c>
      <c r="C33" s="18" t="s">
        <v>62</v>
      </c>
      <c r="D33" s="18" t="s">
        <v>60</v>
      </c>
      <c r="E33" s="14" t="s">
        <v>34</v>
      </c>
      <c r="F33" s="19">
        <v>2</v>
      </c>
      <c r="G33" s="20">
        <v>12561.81</v>
      </c>
      <c r="H33" s="21">
        <f t="shared" si="0"/>
        <v>25123.62</v>
      </c>
      <c r="I33" s="21">
        <f t="shared" si="1"/>
        <v>4522.2516</v>
      </c>
      <c r="J33" s="22">
        <f t="shared" si="2"/>
        <v>29645.8716</v>
      </c>
      <c r="K33" s="13" t="s">
        <v>32</v>
      </c>
      <c r="L33" s="51">
        <v>2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2">
        <f t="shared" si="14"/>
        <v>29645.8716</v>
      </c>
      <c r="Y33" s="52">
        <f t="shared" si="3"/>
        <v>0</v>
      </c>
      <c r="Z33" s="52">
        <f t="shared" si="4"/>
        <v>0</v>
      </c>
      <c r="AA33" s="52">
        <f t="shared" si="5"/>
        <v>0</v>
      </c>
      <c r="AB33" s="52">
        <f t="shared" si="6"/>
        <v>0</v>
      </c>
      <c r="AC33" s="52">
        <f t="shared" si="7"/>
        <v>0</v>
      </c>
      <c r="AD33" s="52">
        <f t="shared" si="8"/>
        <v>0</v>
      </c>
      <c r="AE33" s="52">
        <f t="shared" si="9"/>
        <v>0</v>
      </c>
      <c r="AF33" s="52">
        <f t="shared" si="10"/>
        <v>0</v>
      </c>
      <c r="AG33" s="52">
        <f t="shared" si="11"/>
        <v>0</v>
      </c>
      <c r="AH33" s="52">
        <f t="shared" si="12"/>
        <v>0</v>
      </c>
      <c r="AI33" s="52">
        <f t="shared" si="13"/>
        <v>0</v>
      </c>
    </row>
    <row r="34" spans="1:35" s="6" customFormat="1" ht="15.75">
      <c r="A34" s="15">
        <v>14</v>
      </c>
      <c r="B34" s="54" t="s">
        <v>63</v>
      </c>
      <c r="C34" s="18" t="s">
        <v>64</v>
      </c>
      <c r="D34" s="18" t="s">
        <v>33</v>
      </c>
      <c r="E34" s="14" t="s">
        <v>34</v>
      </c>
      <c r="F34" s="19">
        <v>4</v>
      </c>
      <c r="G34" s="20">
        <v>15211.57</v>
      </c>
      <c r="H34" s="21">
        <f t="shared" si="0"/>
        <v>60846.28</v>
      </c>
      <c r="I34" s="21">
        <f t="shared" si="1"/>
        <v>10952.330399999999</v>
      </c>
      <c r="J34" s="22">
        <f t="shared" si="2"/>
        <v>71798.6104</v>
      </c>
      <c r="K34" s="13" t="s">
        <v>32</v>
      </c>
      <c r="L34" s="51">
        <v>4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2">
        <f t="shared" si="14"/>
        <v>71798.61039999999</v>
      </c>
      <c r="Y34" s="52">
        <f t="shared" si="3"/>
        <v>0</v>
      </c>
      <c r="Z34" s="52">
        <f t="shared" si="4"/>
        <v>0</v>
      </c>
      <c r="AA34" s="52">
        <f t="shared" si="5"/>
        <v>0</v>
      </c>
      <c r="AB34" s="52">
        <f t="shared" si="6"/>
        <v>0</v>
      </c>
      <c r="AC34" s="52">
        <f t="shared" si="7"/>
        <v>0</v>
      </c>
      <c r="AD34" s="52">
        <f t="shared" si="8"/>
        <v>0</v>
      </c>
      <c r="AE34" s="52">
        <f t="shared" si="9"/>
        <v>0</v>
      </c>
      <c r="AF34" s="52">
        <f t="shared" si="10"/>
        <v>0</v>
      </c>
      <c r="AG34" s="52">
        <f t="shared" si="11"/>
        <v>0</v>
      </c>
      <c r="AH34" s="52">
        <f t="shared" si="12"/>
        <v>0</v>
      </c>
      <c r="AI34" s="52">
        <f t="shared" si="13"/>
        <v>0</v>
      </c>
    </row>
    <row r="35" spans="1:35" s="6" customFormat="1" ht="15.75">
      <c r="A35" s="15">
        <v>15</v>
      </c>
      <c r="B35" s="54" t="s">
        <v>65</v>
      </c>
      <c r="C35" s="18" t="s">
        <v>66</v>
      </c>
      <c r="D35" s="18" t="s">
        <v>33</v>
      </c>
      <c r="E35" s="14" t="s">
        <v>34</v>
      </c>
      <c r="F35" s="19">
        <v>4</v>
      </c>
      <c r="G35" s="20">
        <v>12007.57</v>
      </c>
      <c r="H35" s="21">
        <f t="shared" si="0"/>
        <v>48030.28</v>
      </c>
      <c r="I35" s="21">
        <f t="shared" si="1"/>
        <v>8645.4504</v>
      </c>
      <c r="J35" s="22">
        <f t="shared" si="2"/>
        <v>56675.7304</v>
      </c>
      <c r="K35" s="13" t="s">
        <v>32</v>
      </c>
      <c r="L35" s="51">
        <v>4</v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2">
        <f t="shared" si="14"/>
        <v>56675.73039999999</v>
      </c>
      <c r="Y35" s="52">
        <f t="shared" si="3"/>
        <v>0</v>
      </c>
      <c r="Z35" s="52">
        <f t="shared" si="4"/>
        <v>0</v>
      </c>
      <c r="AA35" s="52">
        <f t="shared" si="5"/>
        <v>0</v>
      </c>
      <c r="AB35" s="52">
        <f t="shared" si="6"/>
        <v>0</v>
      </c>
      <c r="AC35" s="52">
        <f t="shared" si="7"/>
        <v>0</v>
      </c>
      <c r="AD35" s="52">
        <f t="shared" si="8"/>
        <v>0</v>
      </c>
      <c r="AE35" s="52">
        <f t="shared" si="9"/>
        <v>0</v>
      </c>
      <c r="AF35" s="52">
        <f t="shared" si="10"/>
        <v>0</v>
      </c>
      <c r="AG35" s="52">
        <f t="shared" si="11"/>
        <v>0</v>
      </c>
      <c r="AH35" s="52">
        <f t="shared" si="12"/>
        <v>0</v>
      </c>
      <c r="AI35" s="52">
        <f t="shared" si="13"/>
        <v>0</v>
      </c>
    </row>
    <row r="36" spans="1:35" s="6" customFormat="1" ht="15.75">
      <c r="A36" s="15">
        <v>16</v>
      </c>
      <c r="B36" s="54" t="s">
        <v>67</v>
      </c>
      <c r="C36" s="18" t="s">
        <v>68</v>
      </c>
      <c r="D36" s="18" t="s">
        <v>33</v>
      </c>
      <c r="E36" s="14" t="s">
        <v>34</v>
      </c>
      <c r="F36" s="19">
        <v>1</v>
      </c>
      <c r="G36" s="20">
        <v>63272.5</v>
      </c>
      <c r="H36" s="21">
        <f t="shared" si="0"/>
        <v>63272.5</v>
      </c>
      <c r="I36" s="21">
        <f t="shared" si="1"/>
        <v>11389.05</v>
      </c>
      <c r="J36" s="22">
        <f t="shared" si="2"/>
        <v>74661.55</v>
      </c>
      <c r="K36" s="13" t="s">
        <v>32</v>
      </c>
      <c r="L36" s="51">
        <v>1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5">
        <f t="shared" si="14"/>
        <v>74661.55</v>
      </c>
      <c r="Y36" s="55">
        <f t="shared" si="3"/>
        <v>0</v>
      </c>
      <c r="Z36" s="55">
        <f t="shared" si="4"/>
        <v>0</v>
      </c>
      <c r="AA36" s="55">
        <f t="shared" si="5"/>
        <v>0</v>
      </c>
      <c r="AB36" s="55">
        <f t="shared" si="6"/>
        <v>0</v>
      </c>
      <c r="AC36" s="55">
        <f t="shared" si="7"/>
        <v>0</v>
      </c>
      <c r="AD36" s="55">
        <f t="shared" si="8"/>
        <v>0</v>
      </c>
      <c r="AE36" s="55">
        <f t="shared" si="9"/>
        <v>0</v>
      </c>
      <c r="AF36" s="55">
        <f t="shared" si="10"/>
        <v>0</v>
      </c>
      <c r="AG36" s="55">
        <f t="shared" si="11"/>
        <v>0</v>
      </c>
      <c r="AH36" s="55">
        <f t="shared" si="12"/>
        <v>0</v>
      </c>
      <c r="AI36" s="55">
        <f t="shared" si="13"/>
        <v>0</v>
      </c>
    </row>
    <row r="37" spans="1:11" ht="15.75">
      <c r="A37" s="104" t="s">
        <v>20</v>
      </c>
      <c r="B37" s="104"/>
      <c r="C37" s="104"/>
      <c r="D37" s="104"/>
      <c r="E37" s="104"/>
      <c r="F37" s="104"/>
      <c r="G37" s="105"/>
      <c r="H37" s="49">
        <v>161016.95</v>
      </c>
      <c r="I37" s="23">
        <f t="shared" si="1"/>
        <v>28983.051</v>
      </c>
      <c r="J37" s="24">
        <f t="shared" si="2"/>
        <v>190000.00100000002</v>
      </c>
      <c r="K37" s="25"/>
    </row>
    <row r="38" spans="1:35" ht="15.75">
      <c r="A38" s="104" t="s">
        <v>7</v>
      </c>
      <c r="B38" s="104"/>
      <c r="C38" s="104"/>
      <c r="D38" s="104"/>
      <c r="E38" s="104"/>
      <c r="F38" s="104"/>
      <c r="G38" s="104"/>
      <c r="H38" s="104"/>
      <c r="I38" s="105"/>
      <c r="J38" s="26">
        <f>SUM(I21:I37)</f>
        <v>878931.0522</v>
      </c>
      <c r="K38" s="25"/>
      <c r="X38" s="53">
        <f>SUM(X21:X37)</f>
        <v>839459.552</v>
      </c>
      <c r="Y38" s="53">
        <f aca="true" t="shared" si="15" ref="Y38:AI38">SUM(Y21:Y37)</f>
        <v>1156500.1938</v>
      </c>
      <c r="Z38" s="53">
        <f t="shared" si="15"/>
        <v>75515.99979999999</v>
      </c>
      <c r="AA38" s="53">
        <f t="shared" si="15"/>
        <v>75515.99979999999</v>
      </c>
      <c r="AB38" s="53">
        <f t="shared" si="15"/>
        <v>364355.5738</v>
      </c>
      <c r="AC38" s="53">
        <f t="shared" si="15"/>
        <v>191604.2346</v>
      </c>
      <c r="AD38" s="53">
        <f t="shared" si="15"/>
        <v>320187.84339999995</v>
      </c>
      <c r="AE38" s="53">
        <f t="shared" si="15"/>
        <v>398422.64579999994</v>
      </c>
      <c r="AF38" s="53">
        <f t="shared" si="15"/>
        <v>1197492.2373999998</v>
      </c>
      <c r="AG38" s="53">
        <f t="shared" si="15"/>
        <v>244671.84359999996</v>
      </c>
      <c r="AH38" s="53">
        <f t="shared" si="15"/>
        <v>261330.43459999998</v>
      </c>
      <c r="AI38" s="53">
        <f t="shared" si="15"/>
        <v>446824.7826</v>
      </c>
    </row>
    <row r="39" spans="1:35" ht="15.75">
      <c r="A39" s="104" t="s">
        <v>8</v>
      </c>
      <c r="B39" s="104"/>
      <c r="C39" s="104"/>
      <c r="D39" s="104"/>
      <c r="E39" s="104"/>
      <c r="F39" s="104"/>
      <c r="G39" s="104"/>
      <c r="H39" s="104"/>
      <c r="I39" s="105"/>
      <c r="J39" s="27">
        <f>SUM(J21:J37)</f>
        <v>5761881.3422</v>
      </c>
      <c r="K39" s="25"/>
      <c r="W39" s="3" t="s">
        <v>88</v>
      </c>
      <c r="X39" s="53">
        <f>X21+X23+X24+X26+X27+X28+X29+X30+X32+X36</f>
        <v>633645.7456</v>
      </c>
      <c r="Y39" s="53">
        <f aca="true" t="shared" si="16" ref="Y39:AI39">Y21+Y23+Y24+Y26+Y27+Y28+Y29+Y30+Y32+Y36</f>
        <v>970327.3457999999</v>
      </c>
      <c r="Z39" s="53">
        <f t="shared" si="16"/>
        <v>75515.99979999999</v>
      </c>
      <c r="AA39" s="53">
        <f t="shared" si="16"/>
        <v>75515.99979999999</v>
      </c>
      <c r="AB39" s="53">
        <f t="shared" si="16"/>
        <v>281678.2838</v>
      </c>
      <c r="AC39" s="53">
        <f t="shared" si="16"/>
        <v>184291.6566</v>
      </c>
      <c r="AD39" s="53">
        <f t="shared" si="16"/>
        <v>245942.59739999997</v>
      </c>
      <c r="AE39" s="53">
        <f t="shared" si="16"/>
        <v>354547.17779999995</v>
      </c>
      <c r="AF39" s="53">
        <f t="shared" si="16"/>
        <v>1077132.5913999998</v>
      </c>
      <c r="AG39" s="53">
        <f t="shared" si="16"/>
        <v>170426.59759999998</v>
      </c>
      <c r="AH39" s="53">
        <f t="shared" si="16"/>
        <v>230960.6566</v>
      </c>
      <c r="AI39" s="53">
        <f t="shared" si="16"/>
        <v>343329.22459999996</v>
      </c>
    </row>
    <row r="40" spans="1:35" ht="15.75">
      <c r="A40" s="25"/>
      <c r="B40" s="25"/>
      <c r="C40" s="25"/>
      <c r="D40" s="25"/>
      <c r="E40" s="25"/>
      <c r="F40" s="5"/>
      <c r="G40" s="28"/>
      <c r="H40" s="28"/>
      <c r="I40" s="29"/>
      <c r="J40" s="30"/>
      <c r="K40" s="25"/>
      <c r="W40" s="3" t="s">
        <v>89</v>
      </c>
      <c r="X40" s="53">
        <f>X22+X25+X31+X33+X34+X35</f>
        <v>205813.8064</v>
      </c>
      <c r="Y40" s="53">
        <f aca="true" t="shared" si="17" ref="Y40:AI40">Y22+Y25+Y31+Y33+Y34+Y35</f>
        <v>186172.848</v>
      </c>
      <c r="Z40" s="53">
        <f t="shared" si="17"/>
        <v>0</v>
      </c>
      <c r="AA40" s="53">
        <f t="shared" si="17"/>
        <v>0</v>
      </c>
      <c r="AB40" s="53">
        <f t="shared" si="17"/>
        <v>82677.29</v>
      </c>
      <c r="AC40" s="53">
        <f t="shared" si="17"/>
        <v>7312.578</v>
      </c>
      <c r="AD40" s="53">
        <f t="shared" si="17"/>
        <v>74245.246</v>
      </c>
      <c r="AE40" s="53">
        <f t="shared" si="17"/>
        <v>43875.46800000001</v>
      </c>
      <c r="AF40" s="53">
        <f t="shared" si="17"/>
        <v>120359.646</v>
      </c>
      <c r="AG40" s="53">
        <f t="shared" si="17"/>
        <v>74245.246</v>
      </c>
      <c r="AH40" s="53">
        <f t="shared" si="17"/>
        <v>30369.778</v>
      </c>
      <c r="AI40" s="53">
        <f t="shared" si="17"/>
        <v>103495.558</v>
      </c>
    </row>
    <row r="41" spans="1:11" ht="15.75">
      <c r="A41" s="31"/>
      <c r="B41" s="34" t="s">
        <v>69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.75">
      <c r="A42" s="31"/>
      <c r="B42" s="43" t="s">
        <v>70</v>
      </c>
      <c r="C42" s="41"/>
      <c r="D42" s="41"/>
      <c r="E42" s="41"/>
      <c r="F42" s="41"/>
      <c r="G42" s="41"/>
      <c r="H42" s="41"/>
      <c r="I42" s="41"/>
      <c r="J42" s="41"/>
      <c r="K42" s="41"/>
    </row>
    <row r="43" spans="1:28" ht="15.75">
      <c r="A43" s="31"/>
      <c r="B43" s="31"/>
      <c r="C43" s="31"/>
      <c r="D43" s="31"/>
      <c r="E43" s="31"/>
      <c r="F43" s="32"/>
      <c r="G43" s="32"/>
      <c r="H43" s="33"/>
      <c r="I43" s="33"/>
      <c r="J43" s="33"/>
      <c r="K43" s="31"/>
      <c r="X43" s="56"/>
      <c r="Y43" s="56" t="s">
        <v>88</v>
      </c>
      <c r="Z43" s="56" t="s">
        <v>89</v>
      </c>
      <c r="AA43" s="3" t="s">
        <v>90</v>
      </c>
      <c r="AB43" s="3" t="s">
        <v>17</v>
      </c>
    </row>
    <row r="44" spans="1:28" s="6" customFormat="1" ht="15.75">
      <c r="A44" s="31"/>
      <c r="B44" s="44" t="s">
        <v>86</v>
      </c>
      <c r="C44" s="31"/>
      <c r="D44" s="31"/>
      <c r="E44" s="31"/>
      <c r="F44" s="5"/>
      <c r="G44" s="35"/>
      <c r="H44" s="35"/>
      <c r="I44" s="35"/>
      <c r="J44" s="36"/>
      <c r="K44" s="31"/>
      <c r="X44" s="56" t="s">
        <v>73</v>
      </c>
      <c r="Y44" s="57">
        <v>633645.7456</v>
      </c>
      <c r="Z44" s="57">
        <f>AA44+AB44</f>
        <v>234310.8064</v>
      </c>
      <c r="AA44" s="57">
        <v>205813.8064</v>
      </c>
      <c r="AB44" s="6">
        <v>28497</v>
      </c>
    </row>
    <row r="45" spans="1:28" ht="15.75">
      <c r="A45" s="25"/>
      <c r="B45" s="44" t="s">
        <v>21</v>
      </c>
      <c r="C45" s="25"/>
      <c r="D45" s="25"/>
      <c r="E45" s="25"/>
      <c r="F45" s="25"/>
      <c r="G45" s="25"/>
      <c r="H45" s="25"/>
      <c r="I45" s="25"/>
      <c r="J45" s="25"/>
      <c r="K45" s="25"/>
      <c r="X45" s="56" t="s">
        <v>74</v>
      </c>
      <c r="Y45" s="57">
        <v>970327.3457999999</v>
      </c>
      <c r="Z45" s="57">
        <f aca="true" t="shared" si="18" ref="Z45:Z55">AA45+AB45</f>
        <v>208415.848</v>
      </c>
      <c r="AA45" s="57">
        <v>186172.848</v>
      </c>
      <c r="AB45" s="3">
        <v>22243</v>
      </c>
    </row>
    <row r="46" spans="1:28" ht="15.75">
      <c r="A46" s="25"/>
      <c r="B46" s="34"/>
      <c r="C46" s="25"/>
      <c r="D46" s="25"/>
      <c r="E46" s="25"/>
      <c r="F46" s="25"/>
      <c r="G46" s="25"/>
      <c r="H46" s="25"/>
      <c r="I46" s="25"/>
      <c r="J46" s="25"/>
      <c r="K46" s="25"/>
      <c r="X46" s="56" t="s">
        <v>75</v>
      </c>
      <c r="Y46" s="57">
        <v>75515.99979999999</v>
      </c>
      <c r="Z46" s="57">
        <f t="shared" si="18"/>
        <v>3658</v>
      </c>
      <c r="AA46" s="57">
        <v>0</v>
      </c>
      <c r="AB46" s="3">
        <v>3658</v>
      </c>
    </row>
    <row r="47" spans="1:28" ht="15.75">
      <c r="A47" s="25"/>
      <c r="B47" s="34"/>
      <c r="C47" s="25"/>
      <c r="D47" s="25"/>
      <c r="E47" s="25"/>
      <c r="F47" s="25"/>
      <c r="G47" s="25"/>
      <c r="H47" s="25"/>
      <c r="I47" s="25"/>
      <c r="J47" s="25"/>
      <c r="K47" s="25"/>
      <c r="X47" s="56" t="s">
        <v>76</v>
      </c>
      <c r="Y47" s="57">
        <v>75515.99979999999</v>
      </c>
      <c r="Z47" s="57">
        <f t="shared" si="18"/>
        <v>3658</v>
      </c>
      <c r="AA47" s="57">
        <v>0</v>
      </c>
      <c r="AB47" s="3">
        <v>3658</v>
      </c>
    </row>
    <row r="48" spans="1:28" ht="15.75">
      <c r="A48" s="25"/>
      <c r="B48" s="34"/>
      <c r="C48" s="25"/>
      <c r="D48" s="25"/>
      <c r="E48" s="25"/>
      <c r="F48" s="25"/>
      <c r="G48" s="25"/>
      <c r="H48" s="25"/>
      <c r="I48" s="25"/>
      <c r="J48" s="25"/>
      <c r="K48" s="25"/>
      <c r="X48" s="56" t="s">
        <v>77</v>
      </c>
      <c r="Y48" s="57">
        <v>281678.2838</v>
      </c>
      <c r="Z48" s="57">
        <f t="shared" si="18"/>
        <v>99020.29</v>
      </c>
      <c r="AA48" s="57">
        <v>82677.29</v>
      </c>
      <c r="AB48" s="3">
        <v>16343</v>
      </c>
    </row>
    <row r="49" spans="1:28" ht="15.75">
      <c r="A49" s="25"/>
      <c r="B49" s="34"/>
      <c r="C49" s="25"/>
      <c r="D49" s="25"/>
      <c r="E49" s="25"/>
      <c r="F49" s="25"/>
      <c r="G49" s="25"/>
      <c r="H49" s="25"/>
      <c r="I49" s="25"/>
      <c r="J49" s="25"/>
      <c r="K49" s="25"/>
      <c r="X49" s="56" t="s">
        <v>78</v>
      </c>
      <c r="Y49" s="57">
        <v>184291.6566</v>
      </c>
      <c r="Z49" s="57">
        <f t="shared" si="18"/>
        <v>20233.578</v>
      </c>
      <c r="AA49" s="57">
        <v>7312.578</v>
      </c>
      <c r="AB49" s="3">
        <v>12921</v>
      </c>
    </row>
    <row r="50" spans="1:28" ht="15.75">
      <c r="A50" s="25"/>
      <c r="B50" s="34"/>
      <c r="C50" s="25"/>
      <c r="D50" s="25"/>
      <c r="E50" s="25"/>
      <c r="F50" s="25"/>
      <c r="G50" s="25"/>
      <c r="H50" s="25"/>
      <c r="I50" s="25"/>
      <c r="J50" s="25"/>
      <c r="K50" s="25"/>
      <c r="X50" s="56" t="s">
        <v>79</v>
      </c>
      <c r="Y50" s="57">
        <v>245942.59739999997</v>
      </c>
      <c r="Z50" s="57">
        <f t="shared" si="18"/>
        <v>87166.246</v>
      </c>
      <c r="AA50" s="57">
        <v>74245.246</v>
      </c>
      <c r="AB50" s="3">
        <v>12921</v>
      </c>
    </row>
    <row r="51" spans="1:28" ht="15.75">
      <c r="A51" s="25"/>
      <c r="B51" s="34"/>
      <c r="C51" s="25"/>
      <c r="D51" s="25"/>
      <c r="E51" s="25"/>
      <c r="F51" s="25"/>
      <c r="G51" s="25"/>
      <c r="H51" s="25"/>
      <c r="I51" s="25"/>
      <c r="J51" s="25"/>
      <c r="K51" s="25"/>
      <c r="X51" s="56" t="s">
        <v>80</v>
      </c>
      <c r="Y51" s="57">
        <v>354547.17779999995</v>
      </c>
      <c r="Z51" s="57">
        <f t="shared" si="18"/>
        <v>60218.46800000001</v>
      </c>
      <c r="AA51" s="57">
        <v>43875.46800000001</v>
      </c>
      <c r="AB51" s="3">
        <v>16343</v>
      </c>
    </row>
    <row r="52" spans="1:28" ht="15.75">
      <c r="A52" s="25"/>
      <c r="B52" s="34"/>
      <c r="C52" s="25"/>
      <c r="D52" s="25"/>
      <c r="E52" s="25"/>
      <c r="F52" s="25"/>
      <c r="G52" s="25"/>
      <c r="H52" s="25"/>
      <c r="I52" s="25"/>
      <c r="J52" s="25"/>
      <c r="K52" s="25"/>
      <c r="X52" s="56" t="s">
        <v>81</v>
      </c>
      <c r="Y52" s="57">
        <v>1077132.5913999998</v>
      </c>
      <c r="Z52" s="57">
        <f t="shared" si="18"/>
        <v>148856.646</v>
      </c>
      <c r="AA52" s="57">
        <v>120359.646</v>
      </c>
      <c r="AB52" s="3">
        <v>28497</v>
      </c>
    </row>
    <row r="53" spans="1:28" ht="15.75">
      <c r="A53" s="25"/>
      <c r="B53" s="34" t="s">
        <v>15</v>
      </c>
      <c r="C53" s="25"/>
      <c r="D53" s="25"/>
      <c r="E53" s="34" t="s">
        <v>16</v>
      </c>
      <c r="F53" s="25"/>
      <c r="G53" s="25"/>
      <c r="H53" s="25"/>
      <c r="I53" s="25"/>
      <c r="J53" s="25"/>
      <c r="K53" s="25"/>
      <c r="X53" s="56" t="s">
        <v>82</v>
      </c>
      <c r="Y53" s="57">
        <v>170426.59759999998</v>
      </c>
      <c r="Z53" s="57">
        <f t="shared" si="18"/>
        <v>84098.246</v>
      </c>
      <c r="AA53" s="57">
        <v>74245.246</v>
      </c>
      <c r="AB53" s="3">
        <v>9853</v>
      </c>
    </row>
    <row r="54" spans="1:28" s="6" customFormat="1" ht="15.75">
      <c r="A54" s="31"/>
      <c r="B54" s="37" t="s">
        <v>24</v>
      </c>
      <c r="C54" s="31"/>
      <c r="D54" s="38"/>
      <c r="E54" s="34" t="s">
        <v>14</v>
      </c>
      <c r="F54" s="34"/>
      <c r="G54" s="34"/>
      <c r="H54" s="34"/>
      <c r="I54" s="34"/>
      <c r="J54" s="34"/>
      <c r="K54" s="31"/>
      <c r="X54" s="56" t="s">
        <v>83</v>
      </c>
      <c r="Y54" s="57">
        <v>230960.6566</v>
      </c>
      <c r="Z54" s="57">
        <f t="shared" si="18"/>
        <v>52612.778</v>
      </c>
      <c r="AA54" s="57">
        <v>30369.778</v>
      </c>
      <c r="AB54" s="6">
        <v>22243</v>
      </c>
    </row>
    <row r="55" spans="1:28" s="6" customFormat="1" ht="15.75">
      <c r="A55" s="31"/>
      <c r="B55" s="34" t="s">
        <v>18</v>
      </c>
      <c r="C55" s="39"/>
      <c r="D55" s="39"/>
      <c r="E55" s="34" t="s">
        <v>71</v>
      </c>
      <c r="F55" s="31"/>
      <c r="G55" s="31"/>
      <c r="H55" s="31"/>
      <c r="I55" s="31"/>
      <c r="J55" s="31"/>
      <c r="K55" s="31"/>
      <c r="X55" s="56" t="s">
        <v>84</v>
      </c>
      <c r="Y55" s="57">
        <v>343329.22459999996</v>
      </c>
      <c r="Z55" s="57">
        <f t="shared" si="18"/>
        <v>116416.558</v>
      </c>
      <c r="AA55" s="57">
        <v>103495.558</v>
      </c>
      <c r="AB55" s="6">
        <v>12921</v>
      </c>
    </row>
    <row r="56" spans="1:26" s="6" customFormat="1" ht="15.75">
      <c r="A56" s="31"/>
      <c r="B56" s="34"/>
      <c r="C56" s="39"/>
      <c r="D56" s="39"/>
      <c r="E56" s="34"/>
      <c r="F56" s="31"/>
      <c r="G56" s="31"/>
      <c r="H56" s="31"/>
      <c r="I56" s="31"/>
      <c r="J56" s="31"/>
      <c r="K56" s="31"/>
      <c r="X56" s="59" t="s">
        <v>91</v>
      </c>
      <c r="Y56" s="58">
        <f>SUM(Y44:Y55)</f>
        <v>4643313.876799999</v>
      </c>
      <c r="Z56" s="58">
        <f>SUM(Z44:Z55)</f>
        <v>1118665.4644000002</v>
      </c>
    </row>
    <row r="57" spans="1:11" s="6" customFormat="1" ht="15.75">
      <c r="A57" s="31"/>
      <c r="B57" s="31"/>
      <c r="C57" s="39"/>
      <c r="D57" s="39"/>
      <c r="E57" s="34"/>
      <c r="F57" s="31"/>
      <c r="G57" s="31"/>
      <c r="H57" s="31"/>
      <c r="I57" s="31"/>
      <c r="J57" s="31"/>
      <c r="K57" s="31"/>
    </row>
    <row r="58" spans="1:11" s="7" customFormat="1" ht="15.75">
      <c r="A58" s="34"/>
      <c r="B58" s="37" t="s">
        <v>23</v>
      </c>
      <c r="C58" s="38"/>
      <c r="D58" s="38"/>
      <c r="E58" s="40" t="s">
        <v>13</v>
      </c>
      <c r="F58" s="34"/>
      <c r="G58" s="34"/>
      <c r="H58" s="34"/>
      <c r="I58" s="34"/>
      <c r="J58" s="34"/>
      <c r="K58" s="34"/>
    </row>
    <row r="59" spans="1:11" s="6" customFormat="1" ht="15.75">
      <c r="A59" s="31"/>
      <c r="B59" s="31" t="s">
        <v>1</v>
      </c>
      <c r="C59" s="31"/>
      <c r="D59" s="31"/>
      <c r="E59" s="31" t="s">
        <v>1</v>
      </c>
      <c r="F59" s="31"/>
      <c r="G59" s="31"/>
      <c r="H59" s="31"/>
      <c r="I59" s="31"/>
      <c r="J59" s="31"/>
      <c r="K59" s="31"/>
    </row>
  </sheetData>
  <sheetProtection/>
  <autoFilter ref="A20:AI39"/>
  <mergeCells count="6">
    <mergeCell ref="C19:D19"/>
    <mergeCell ref="A37:G37"/>
    <mergeCell ref="A38:I38"/>
    <mergeCell ref="A39:I39"/>
    <mergeCell ref="L19:W19"/>
    <mergeCell ref="X19:AI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tabSelected="1" view="pageBreakPreview" zoomScale="55" zoomScaleNormal="70" zoomScaleSheetLayoutView="55" zoomScalePageLayoutView="70" workbookViewId="0" topLeftCell="A1">
      <selection activeCell="B241" sqref="B241"/>
    </sheetView>
  </sheetViews>
  <sheetFormatPr defaultColWidth="9.00390625" defaultRowHeight="12.75"/>
  <cols>
    <col min="1" max="1" width="5.625" style="25" customWidth="1"/>
    <col min="2" max="2" width="44.125" style="25" customWidth="1"/>
    <col min="3" max="3" width="52.125" style="25" customWidth="1"/>
    <col min="4" max="4" width="18.75390625" style="25" customWidth="1"/>
    <col min="5" max="5" width="8.875" style="25" customWidth="1"/>
    <col min="6" max="8" width="9.125" style="25" customWidth="1"/>
    <col min="9" max="10" width="10.625" style="25" bestFit="1" customWidth="1"/>
    <col min="11" max="11" width="11.00390625" style="25" bestFit="1" customWidth="1"/>
    <col min="12" max="12" width="12.25390625" style="25" bestFit="1" customWidth="1"/>
    <col min="13" max="16384" width="9.125" style="25" customWidth="1"/>
  </cols>
  <sheetData>
    <row r="1" spans="1:12" s="31" customFormat="1" ht="31.5">
      <c r="A1" s="60" t="s">
        <v>19</v>
      </c>
      <c r="B1" s="61" t="s">
        <v>97</v>
      </c>
      <c r="C1" s="60" t="s">
        <v>95</v>
      </c>
      <c r="D1" s="60" t="s">
        <v>96</v>
      </c>
      <c r="E1" s="60" t="s">
        <v>2</v>
      </c>
      <c r="F1" s="60" t="s">
        <v>3</v>
      </c>
      <c r="H1" s="25"/>
      <c r="I1" s="25"/>
      <c r="J1" s="25"/>
      <c r="K1" s="25"/>
      <c r="L1" s="25"/>
    </row>
    <row r="2" spans="1:12" s="31" customFormat="1" ht="15.75">
      <c r="A2" s="62">
        <v>1</v>
      </c>
      <c r="B2" s="63">
        <v>2</v>
      </c>
      <c r="C2" s="62">
        <v>3</v>
      </c>
      <c r="D2" s="62">
        <v>4</v>
      </c>
      <c r="E2" s="62">
        <v>5</v>
      </c>
      <c r="F2" s="62">
        <v>6</v>
      </c>
      <c r="H2" s="25"/>
      <c r="I2" s="25"/>
      <c r="J2" s="25"/>
      <c r="K2" s="25"/>
      <c r="L2" s="25"/>
    </row>
    <row r="3" spans="1:12" ht="15.75" customHeight="1">
      <c r="A3" s="62">
        <v>1</v>
      </c>
      <c r="B3" s="64" t="s">
        <v>98</v>
      </c>
      <c r="C3" s="65" t="s">
        <v>99</v>
      </c>
      <c r="D3" s="62"/>
      <c r="E3" s="66" t="s">
        <v>34</v>
      </c>
      <c r="F3" s="67">
        <v>10</v>
      </c>
      <c r="K3" s="68"/>
      <c r="L3" s="68"/>
    </row>
    <row r="4" spans="1:12" ht="15.75" customHeight="1">
      <c r="A4" s="62">
        <v>2</v>
      </c>
      <c r="B4" s="64" t="s">
        <v>98</v>
      </c>
      <c r="C4" s="65" t="s">
        <v>100</v>
      </c>
      <c r="D4" s="62"/>
      <c r="E4" s="66" t="s">
        <v>34</v>
      </c>
      <c r="F4" s="67">
        <v>5</v>
      </c>
      <c r="H4" s="68"/>
      <c r="I4" s="68"/>
      <c r="J4" s="68"/>
      <c r="K4" s="68"/>
      <c r="L4" s="68"/>
    </row>
    <row r="5" spans="1:12" ht="15.75">
      <c r="A5" s="62">
        <v>3</v>
      </c>
      <c r="B5" s="64" t="s">
        <v>98</v>
      </c>
      <c r="C5" s="65" t="s">
        <v>101</v>
      </c>
      <c r="D5" s="62"/>
      <c r="E5" s="69" t="s">
        <v>34</v>
      </c>
      <c r="F5" s="67">
        <v>2</v>
      </c>
      <c r="H5" s="68"/>
      <c r="I5" s="68"/>
      <c r="J5" s="68"/>
      <c r="K5" s="68"/>
      <c r="L5" s="68"/>
    </row>
    <row r="6" spans="1:12" ht="15.75">
      <c r="A6" s="62">
        <v>4</v>
      </c>
      <c r="B6" s="64" t="s">
        <v>102</v>
      </c>
      <c r="C6" s="65" t="s">
        <v>103</v>
      </c>
      <c r="D6" s="62"/>
      <c r="E6" s="69" t="s">
        <v>34</v>
      </c>
      <c r="F6" s="67">
        <v>10</v>
      </c>
      <c r="H6" s="68"/>
      <c r="I6" s="68"/>
      <c r="J6" s="68"/>
      <c r="K6" s="68"/>
      <c r="L6" s="68"/>
    </row>
    <row r="7" spans="1:12" s="31" customFormat="1" ht="15.75">
      <c r="A7" s="62">
        <v>5</v>
      </c>
      <c r="B7" s="64" t="s">
        <v>102</v>
      </c>
      <c r="C7" s="65" t="s">
        <v>104</v>
      </c>
      <c r="D7" s="62"/>
      <c r="E7" s="66" t="s">
        <v>34</v>
      </c>
      <c r="F7" s="67">
        <v>8</v>
      </c>
      <c r="G7" s="25"/>
      <c r="H7" s="68"/>
      <c r="I7" s="68"/>
      <c r="J7" s="68"/>
      <c r="K7" s="35"/>
      <c r="L7" s="35"/>
    </row>
    <row r="8" spans="1:10" ht="15.75">
      <c r="A8" s="62">
        <v>6</v>
      </c>
      <c r="B8" s="64" t="s">
        <v>105</v>
      </c>
      <c r="C8" s="65" t="s">
        <v>106</v>
      </c>
      <c r="D8" s="62"/>
      <c r="E8" s="69" t="s">
        <v>107</v>
      </c>
      <c r="F8" s="67">
        <v>10</v>
      </c>
      <c r="G8" s="31"/>
      <c r="H8" s="35"/>
      <c r="I8" s="35"/>
      <c r="J8" s="35"/>
    </row>
    <row r="9" spans="1:6" ht="15.75">
      <c r="A9" s="62">
        <v>7</v>
      </c>
      <c r="B9" s="64" t="s">
        <v>108</v>
      </c>
      <c r="C9" s="65" t="s">
        <v>109</v>
      </c>
      <c r="D9" s="62"/>
      <c r="E9" s="69" t="s">
        <v>34</v>
      </c>
      <c r="F9" s="67">
        <v>30</v>
      </c>
    </row>
    <row r="10" spans="1:6" ht="15.75">
      <c r="A10" s="62">
        <v>8</v>
      </c>
      <c r="B10" s="64" t="s">
        <v>108</v>
      </c>
      <c r="C10" s="65" t="s">
        <v>110</v>
      </c>
      <c r="D10" s="62"/>
      <c r="E10" s="69" t="s">
        <v>34</v>
      </c>
      <c r="F10" s="67">
        <v>60</v>
      </c>
    </row>
    <row r="11" spans="1:6" ht="15.75">
      <c r="A11" s="62">
        <v>9</v>
      </c>
      <c r="B11" s="64" t="s">
        <v>108</v>
      </c>
      <c r="C11" s="65" t="s">
        <v>111</v>
      </c>
      <c r="D11" s="62"/>
      <c r="E11" s="69" t="s">
        <v>34</v>
      </c>
      <c r="F11" s="67">
        <v>60</v>
      </c>
    </row>
    <row r="12" spans="1:6" ht="15.75">
      <c r="A12" s="62">
        <v>10</v>
      </c>
      <c r="B12" s="64" t="s">
        <v>108</v>
      </c>
      <c r="C12" s="65" t="s">
        <v>112</v>
      </c>
      <c r="D12" s="62"/>
      <c r="E12" s="69" t="s">
        <v>34</v>
      </c>
      <c r="F12" s="67">
        <v>60</v>
      </c>
    </row>
    <row r="13" spans="1:6" ht="15.75">
      <c r="A13" s="62">
        <v>11</v>
      </c>
      <c r="B13" s="64" t="s">
        <v>108</v>
      </c>
      <c r="C13" s="65" t="s">
        <v>113</v>
      </c>
      <c r="D13" s="62"/>
      <c r="E13" s="69" t="s">
        <v>34</v>
      </c>
      <c r="F13" s="67">
        <v>30</v>
      </c>
    </row>
    <row r="14" spans="1:6" ht="15.75">
      <c r="A14" s="62">
        <v>12</v>
      </c>
      <c r="B14" s="64" t="s">
        <v>108</v>
      </c>
      <c r="C14" s="65" t="s">
        <v>114</v>
      </c>
      <c r="D14" s="62"/>
      <c r="E14" s="70" t="s">
        <v>34</v>
      </c>
      <c r="F14" s="67">
        <v>30</v>
      </c>
    </row>
    <row r="15" spans="1:6" ht="15.75">
      <c r="A15" s="62">
        <v>13</v>
      </c>
      <c r="B15" s="64" t="s">
        <v>108</v>
      </c>
      <c r="C15" s="65" t="s">
        <v>115</v>
      </c>
      <c r="D15" s="62"/>
      <c r="E15" s="70" t="s">
        <v>34</v>
      </c>
      <c r="F15" s="67">
        <v>30</v>
      </c>
    </row>
    <row r="16" spans="1:10" s="31" customFormat="1" ht="15.75">
      <c r="A16" s="62">
        <v>14</v>
      </c>
      <c r="B16" s="64" t="s">
        <v>108</v>
      </c>
      <c r="C16" s="65" t="s">
        <v>116</v>
      </c>
      <c r="D16" s="62"/>
      <c r="E16" s="70" t="s">
        <v>34</v>
      </c>
      <c r="F16" s="67">
        <v>30</v>
      </c>
      <c r="G16" s="25"/>
      <c r="H16" s="25"/>
      <c r="I16" s="25"/>
      <c r="J16" s="25"/>
    </row>
    <row r="17" spans="1:6" s="31" customFormat="1" ht="15.75">
      <c r="A17" s="62">
        <v>15</v>
      </c>
      <c r="B17" s="64" t="s">
        <v>108</v>
      </c>
      <c r="C17" s="65" t="s">
        <v>117</v>
      </c>
      <c r="D17" s="62"/>
      <c r="E17" s="70" t="s">
        <v>34</v>
      </c>
      <c r="F17" s="67">
        <v>10</v>
      </c>
    </row>
    <row r="18" spans="1:10" ht="15.75">
      <c r="A18" s="62">
        <v>16</v>
      </c>
      <c r="B18" s="64" t="s">
        <v>108</v>
      </c>
      <c r="C18" s="65" t="s">
        <v>118</v>
      </c>
      <c r="D18" s="62"/>
      <c r="E18" s="70" t="s">
        <v>34</v>
      </c>
      <c r="F18" s="67">
        <v>10</v>
      </c>
      <c r="G18" s="31"/>
      <c r="H18" s="31"/>
      <c r="I18" s="31"/>
      <c r="J18" s="31"/>
    </row>
    <row r="19" spans="1:6" ht="15.75">
      <c r="A19" s="62">
        <v>17</v>
      </c>
      <c r="B19" s="64" t="s">
        <v>108</v>
      </c>
      <c r="C19" s="65" t="s">
        <v>119</v>
      </c>
      <c r="D19" s="62"/>
      <c r="E19" s="70" t="s">
        <v>34</v>
      </c>
      <c r="F19" s="67">
        <v>10</v>
      </c>
    </row>
    <row r="20" spans="1:6" ht="15.75">
      <c r="A20" s="62">
        <v>18</v>
      </c>
      <c r="B20" s="71" t="s">
        <v>120</v>
      </c>
      <c r="C20" s="72" t="s">
        <v>121</v>
      </c>
      <c r="D20" s="62"/>
      <c r="E20" s="73" t="s">
        <v>122</v>
      </c>
      <c r="F20" s="74">
        <v>0.005</v>
      </c>
    </row>
    <row r="21" spans="1:6" ht="15.75">
      <c r="A21" s="62">
        <v>19</v>
      </c>
      <c r="B21" s="75" t="s">
        <v>123</v>
      </c>
      <c r="C21" s="76" t="s">
        <v>124</v>
      </c>
      <c r="D21" s="62"/>
      <c r="E21" s="77" t="s">
        <v>125</v>
      </c>
      <c r="F21" s="67">
        <v>11.01</v>
      </c>
    </row>
    <row r="22" spans="1:6" ht="15.75">
      <c r="A22" s="62">
        <v>20</v>
      </c>
      <c r="B22" s="75" t="s">
        <v>123</v>
      </c>
      <c r="C22" s="76" t="s">
        <v>126</v>
      </c>
      <c r="D22" s="62"/>
      <c r="E22" s="77" t="s">
        <v>125</v>
      </c>
      <c r="F22" s="67">
        <v>1.01</v>
      </c>
    </row>
    <row r="23" spans="1:6" ht="15.75">
      <c r="A23" s="62">
        <v>21</v>
      </c>
      <c r="B23" s="75" t="s">
        <v>123</v>
      </c>
      <c r="C23" s="76" t="s">
        <v>127</v>
      </c>
      <c r="D23" s="62"/>
      <c r="E23" s="77" t="s">
        <v>125</v>
      </c>
      <c r="F23" s="67">
        <v>11.01</v>
      </c>
    </row>
    <row r="24" spans="1:6" ht="15.75">
      <c r="A24" s="62">
        <v>22</v>
      </c>
      <c r="B24" s="75" t="s">
        <v>123</v>
      </c>
      <c r="C24" s="76" t="s">
        <v>128</v>
      </c>
      <c r="D24" s="62"/>
      <c r="E24" s="77" t="s">
        <v>125</v>
      </c>
      <c r="F24" s="67">
        <v>6.01</v>
      </c>
    </row>
    <row r="25" spans="1:6" ht="15.75">
      <c r="A25" s="62">
        <v>23</v>
      </c>
      <c r="B25" s="75" t="s">
        <v>123</v>
      </c>
      <c r="C25" s="76" t="s">
        <v>129</v>
      </c>
      <c r="D25" s="62"/>
      <c r="E25" s="77" t="s">
        <v>125</v>
      </c>
      <c r="F25" s="67">
        <v>6.01</v>
      </c>
    </row>
    <row r="26" spans="1:6" ht="15.75">
      <c r="A26" s="62">
        <v>24</v>
      </c>
      <c r="B26" s="75" t="s">
        <v>123</v>
      </c>
      <c r="C26" s="76" t="s">
        <v>130</v>
      </c>
      <c r="D26" s="62"/>
      <c r="E26" s="77" t="s">
        <v>125</v>
      </c>
      <c r="F26" s="67">
        <v>25.01</v>
      </c>
    </row>
    <row r="27" spans="1:6" ht="15.75">
      <c r="A27" s="62">
        <v>25</v>
      </c>
      <c r="B27" s="75" t="s">
        <v>123</v>
      </c>
      <c r="C27" s="76" t="s">
        <v>131</v>
      </c>
      <c r="D27" s="62"/>
      <c r="E27" s="77" t="s">
        <v>125</v>
      </c>
      <c r="F27" s="67">
        <v>6.01</v>
      </c>
    </row>
    <row r="28" spans="1:6" ht="15.75">
      <c r="A28" s="62">
        <v>26</v>
      </c>
      <c r="B28" s="75" t="s">
        <v>123</v>
      </c>
      <c r="C28" s="76" t="s">
        <v>132</v>
      </c>
      <c r="D28" s="62"/>
      <c r="E28" s="77" t="s">
        <v>125</v>
      </c>
      <c r="F28" s="67">
        <v>7.01</v>
      </c>
    </row>
    <row r="29" spans="1:6" ht="15.75">
      <c r="A29" s="62">
        <v>27</v>
      </c>
      <c r="B29" s="75" t="s">
        <v>123</v>
      </c>
      <c r="C29" s="76" t="s">
        <v>133</v>
      </c>
      <c r="D29" s="62"/>
      <c r="E29" s="77" t="s">
        <v>125</v>
      </c>
      <c r="F29" s="67">
        <v>10.01</v>
      </c>
    </row>
    <row r="30" spans="1:6" ht="15.75">
      <c r="A30" s="62">
        <v>28</v>
      </c>
      <c r="B30" s="75" t="s">
        <v>123</v>
      </c>
      <c r="C30" s="76" t="s">
        <v>134</v>
      </c>
      <c r="D30" s="62"/>
      <c r="E30" s="77" t="s">
        <v>125</v>
      </c>
      <c r="F30" s="67">
        <v>17.01</v>
      </c>
    </row>
    <row r="31" spans="1:6" ht="15.75">
      <c r="A31" s="62">
        <v>29</v>
      </c>
      <c r="B31" s="75" t="s">
        <v>123</v>
      </c>
      <c r="C31" s="76" t="s">
        <v>135</v>
      </c>
      <c r="D31" s="62"/>
      <c r="E31" s="77" t="s">
        <v>125</v>
      </c>
      <c r="F31" s="67">
        <v>5.01</v>
      </c>
    </row>
    <row r="32" spans="1:6" ht="15.75">
      <c r="A32" s="62">
        <v>30</v>
      </c>
      <c r="B32" s="75" t="s">
        <v>123</v>
      </c>
      <c r="C32" s="76" t="s">
        <v>136</v>
      </c>
      <c r="D32" s="62"/>
      <c r="E32" s="77" t="s">
        <v>125</v>
      </c>
      <c r="F32" s="78">
        <v>22.01</v>
      </c>
    </row>
    <row r="33" spans="1:6" ht="15.75">
      <c r="A33" s="62">
        <v>31</v>
      </c>
      <c r="B33" s="75" t="s">
        <v>123</v>
      </c>
      <c r="C33" s="76" t="s">
        <v>137</v>
      </c>
      <c r="D33" s="62"/>
      <c r="E33" s="77" t="s">
        <v>125</v>
      </c>
      <c r="F33" s="78">
        <v>10</v>
      </c>
    </row>
    <row r="34" spans="1:6" ht="15.75">
      <c r="A34" s="62">
        <v>32</v>
      </c>
      <c r="B34" s="75" t="s">
        <v>123</v>
      </c>
      <c r="C34" s="76" t="s">
        <v>138</v>
      </c>
      <c r="D34" s="62"/>
      <c r="E34" s="77" t="s">
        <v>125</v>
      </c>
      <c r="F34" s="78">
        <v>10</v>
      </c>
    </row>
    <row r="35" spans="1:6" ht="15.75">
      <c r="A35" s="62">
        <v>33</v>
      </c>
      <c r="B35" s="75" t="s">
        <v>139</v>
      </c>
      <c r="C35" s="76" t="s">
        <v>140</v>
      </c>
      <c r="D35" s="62"/>
      <c r="E35" s="77" t="s">
        <v>125</v>
      </c>
      <c r="F35" s="78">
        <v>5.01</v>
      </c>
    </row>
    <row r="36" spans="1:6" ht="15.75">
      <c r="A36" s="62">
        <v>34</v>
      </c>
      <c r="B36" s="75" t="s">
        <v>139</v>
      </c>
      <c r="C36" s="76" t="s">
        <v>141</v>
      </c>
      <c r="D36" s="62"/>
      <c r="E36" s="77" t="s">
        <v>125</v>
      </c>
      <c r="F36" s="78">
        <v>9.01</v>
      </c>
    </row>
    <row r="37" spans="1:6" ht="15.75">
      <c r="A37" s="62">
        <v>35</v>
      </c>
      <c r="B37" s="75" t="s">
        <v>139</v>
      </c>
      <c r="C37" s="76" t="s">
        <v>142</v>
      </c>
      <c r="D37" s="62"/>
      <c r="E37" s="77" t="s">
        <v>125</v>
      </c>
      <c r="F37" s="78">
        <v>25.01</v>
      </c>
    </row>
    <row r="38" spans="1:6" ht="15.75">
      <c r="A38" s="62">
        <v>36</v>
      </c>
      <c r="B38" s="79" t="s">
        <v>139</v>
      </c>
      <c r="C38" s="76" t="s">
        <v>143</v>
      </c>
      <c r="D38" s="62"/>
      <c r="E38" s="77" t="s">
        <v>125</v>
      </c>
      <c r="F38" s="78">
        <v>24.01</v>
      </c>
    </row>
    <row r="39" spans="1:6" ht="15.75">
      <c r="A39" s="62">
        <v>37</v>
      </c>
      <c r="B39" s="79" t="s">
        <v>139</v>
      </c>
      <c r="C39" s="76" t="s">
        <v>144</v>
      </c>
      <c r="D39" s="62"/>
      <c r="E39" s="77" t="s">
        <v>125</v>
      </c>
      <c r="F39" s="78">
        <v>8.01</v>
      </c>
    </row>
    <row r="40" spans="1:6" ht="15.75">
      <c r="A40" s="62">
        <v>38</v>
      </c>
      <c r="B40" s="79" t="s">
        <v>139</v>
      </c>
      <c r="C40" s="76" t="s">
        <v>145</v>
      </c>
      <c r="D40" s="62"/>
      <c r="E40" s="77" t="s">
        <v>125</v>
      </c>
      <c r="F40" s="67">
        <v>17.01</v>
      </c>
    </row>
    <row r="41" spans="1:6" ht="15.75">
      <c r="A41" s="62">
        <v>39</v>
      </c>
      <c r="B41" s="79" t="s">
        <v>139</v>
      </c>
      <c r="C41" s="76" t="s">
        <v>146</v>
      </c>
      <c r="D41" s="62"/>
      <c r="E41" s="77" t="s">
        <v>125</v>
      </c>
      <c r="F41" s="78">
        <v>0.01</v>
      </c>
    </row>
    <row r="42" spans="1:6" ht="15.75">
      <c r="A42" s="62">
        <v>40</v>
      </c>
      <c r="B42" s="79" t="s">
        <v>139</v>
      </c>
      <c r="C42" s="76" t="s">
        <v>147</v>
      </c>
      <c r="D42" s="62"/>
      <c r="E42" s="77" t="s">
        <v>125</v>
      </c>
      <c r="F42" s="78">
        <v>0.01</v>
      </c>
    </row>
    <row r="43" spans="1:6" ht="15.75">
      <c r="A43" s="62">
        <v>41</v>
      </c>
      <c r="B43" s="79" t="s">
        <v>139</v>
      </c>
      <c r="C43" s="76" t="s">
        <v>148</v>
      </c>
      <c r="D43" s="62"/>
      <c r="E43" s="77" t="s">
        <v>125</v>
      </c>
      <c r="F43" s="78">
        <v>0.01</v>
      </c>
    </row>
    <row r="44" spans="1:6" ht="15.75">
      <c r="A44" s="62">
        <v>42</v>
      </c>
      <c r="B44" s="79" t="s">
        <v>149</v>
      </c>
      <c r="C44" s="76" t="s">
        <v>150</v>
      </c>
      <c r="D44" s="62"/>
      <c r="E44" s="77" t="s">
        <v>125</v>
      </c>
      <c r="F44" s="78">
        <v>5.01</v>
      </c>
    </row>
    <row r="45" spans="1:6" ht="15.75">
      <c r="A45" s="62">
        <v>43</v>
      </c>
      <c r="B45" s="79" t="s">
        <v>149</v>
      </c>
      <c r="C45" s="76" t="s">
        <v>151</v>
      </c>
      <c r="D45" s="62"/>
      <c r="E45" s="77" t="s">
        <v>125</v>
      </c>
      <c r="F45" s="78">
        <v>5.01</v>
      </c>
    </row>
    <row r="46" spans="1:6" ht="15.75">
      <c r="A46" s="62">
        <v>44</v>
      </c>
      <c r="B46" s="79" t="s">
        <v>149</v>
      </c>
      <c r="C46" s="76" t="s">
        <v>152</v>
      </c>
      <c r="D46" s="62"/>
      <c r="E46" s="77" t="s">
        <v>125</v>
      </c>
      <c r="F46" s="78">
        <v>6.01</v>
      </c>
    </row>
    <row r="47" spans="1:6" ht="15.75">
      <c r="A47" s="62">
        <v>45</v>
      </c>
      <c r="B47" s="79" t="s">
        <v>149</v>
      </c>
      <c r="C47" s="76" t="s">
        <v>153</v>
      </c>
      <c r="D47" s="62"/>
      <c r="E47" s="77" t="s">
        <v>125</v>
      </c>
      <c r="F47" s="78">
        <v>6</v>
      </c>
    </row>
    <row r="48" spans="1:6" ht="15.75">
      <c r="A48" s="62">
        <v>46</v>
      </c>
      <c r="B48" s="79" t="s">
        <v>149</v>
      </c>
      <c r="C48" s="76" t="s">
        <v>154</v>
      </c>
      <c r="D48" s="62"/>
      <c r="E48" s="77" t="s">
        <v>125</v>
      </c>
      <c r="F48" s="78">
        <v>1</v>
      </c>
    </row>
    <row r="49" spans="1:6" ht="15.75">
      <c r="A49" s="62">
        <v>47</v>
      </c>
      <c r="B49" s="79" t="s">
        <v>149</v>
      </c>
      <c r="C49" s="76" t="s">
        <v>155</v>
      </c>
      <c r="D49" s="62"/>
      <c r="E49" s="77" t="s">
        <v>125</v>
      </c>
      <c r="F49" s="78">
        <v>1</v>
      </c>
    </row>
    <row r="50" spans="1:6" ht="31.5">
      <c r="A50" s="62">
        <v>48</v>
      </c>
      <c r="B50" s="79" t="s">
        <v>156</v>
      </c>
      <c r="C50" s="76" t="s">
        <v>157</v>
      </c>
      <c r="D50" s="62"/>
      <c r="E50" s="77" t="s">
        <v>158</v>
      </c>
      <c r="F50" s="78">
        <v>6</v>
      </c>
    </row>
    <row r="51" spans="1:6" ht="31.5">
      <c r="A51" s="62">
        <v>49</v>
      </c>
      <c r="B51" s="79" t="s">
        <v>156</v>
      </c>
      <c r="C51" s="76" t="s">
        <v>159</v>
      </c>
      <c r="D51" s="62"/>
      <c r="E51" s="77" t="s">
        <v>158</v>
      </c>
      <c r="F51" s="78">
        <v>6</v>
      </c>
    </row>
    <row r="52" spans="1:6" ht="31.5">
      <c r="A52" s="62">
        <v>50</v>
      </c>
      <c r="B52" s="79" t="s">
        <v>156</v>
      </c>
      <c r="C52" s="76" t="s">
        <v>160</v>
      </c>
      <c r="D52" s="62"/>
      <c r="E52" s="77" t="s">
        <v>158</v>
      </c>
      <c r="F52" s="78">
        <v>6</v>
      </c>
    </row>
    <row r="53" spans="1:6" ht="31.5">
      <c r="A53" s="62">
        <v>51</v>
      </c>
      <c r="B53" s="79" t="s">
        <v>156</v>
      </c>
      <c r="C53" s="76" t="s">
        <v>161</v>
      </c>
      <c r="D53" s="62"/>
      <c r="E53" s="77" t="s">
        <v>158</v>
      </c>
      <c r="F53" s="78">
        <v>6</v>
      </c>
    </row>
    <row r="54" spans="1:6" ht="31.5">
      <c r="A54" s="62">
        <v>52</v>
      </c>
      <c r="B54" s="79" t="s">
        <v>156</v>
      </c>
      <c r="C54" s="76" t="s">
        <v>162</v>
      </c>
      <c r="D54" s="62"/>
      <c r="E54" s="77" t="s">
        <v>158</v>
      </c>
      <c r="F54" s="78">
        <v>6</v>
      </c>
    </row>
    <row r="55" spans="1:6" ht="31.5">
      <c r="A55" s="62">
        <v>53</v>
      </c>
      <c r="B55" s="79" t="s">
        <v>156</v>
      </c>
      <c r="C55" s="76" t="s">
        <v>163</v>
      </c>
      <c r="D55" s="62"/>
      <c r="E55" s="77" t="s">
        <v>158</v>
      </c>
      <c r="F55" s="78">
        <v>5</v>
      </c>
    </row>
    <row r="56" spans="1:6" ht="31.5">
      <c r="A56" s="62">
        <v>54</v>
      </c>
      <c r="B56" s="79" t="s">
        <v>156</v>
      </c>
      <c r="C56" s="76" t="s">
        <v>164</v>
      </c>
      <c r="D56" s="62"/>
      <c r="E56" s="77" t="s">
        <v>158</v>
      </c>
      <c r="F56" s="78">
        <v>5</v>
      </c>
    </row>
    <row r="57" spans="1:6" ht="31.5">
      <c r="A57" s="62">
        <v>55</v>
      </c>
      <c r="B57" s="79" t="s">
        <v>156</v>
      </c>
      <c r="C57" s="76" t="s">
        <v>165</v>
      </c>
      <c r="D57" s="62"/>
      <c r="E57" s="77" t="s">
        <v>158</v>
      </c>
      <c r="F57" s="78">
        <v>1</v>
      </c>
    </row>
    <row r="58" spans="1:6" ht="31.5">
      <c r="A58" s="62">
        <v>56</v>
      </c>
      <c r="B58" s="79" t="s">
        <v>166</v>
      </c>
      <c r="C58" s="76" t="s">
        <v>167</v>
      </c>
      <c r="D58" s="62"/>
      <c r="E58" s="77" t="s">
        <v>158</v>
      </c>
      <c r="F58" s="78">
        <v>1</v>
      </c>
    </row>
    <row r="59" spans="1:6" ht="47.25">
      <c r="A59" s="62">
        <v>57</v>
      </c>
      <c r="B59" s="79" t="s">
        <v>168</v>
      </c>
      <c r="C59" s="76" t="s">
        <v>169</v>
      </c>
      <c r="D59" s="62"/>
      <c r="E59" s="77" t="s">
        <v>158</v>
      </c>
      <c r="F59" s="78">
        <v>1</v>
      </c>
    </row>
    <row r="60" spans="1:6" ht="47.25">
      <c r="A60" s="62">
        <v>58</v>
      </c>
      <c r="B60" s="79" t="s">
        <v>168</v>
      </c>
      <c r="C60" s="76" t="s">
        <v>170</v>
      </c>
      <c r="D60" s="62"/>
      <c r="E60" s="77" t="s">
        <v>158</v>
      </c>
      <c r="F60" s="78">
        <v>1</v>
      </c>
    </row>
    <row r="61" spans="1:6" ht="47.25">
      <c r="A61" s="62">
        <v>59</v>
      </c>
      <c r="B61" s="79" t="s">
        <v>168</v>
      </c>
      <c r="C61" s="76" t="s">
        <v>171</v>
      </c>
      <c r="D61" s="62"/>
      <c r="E61" s="77" t="s">
        <v>158</v>
      </c>
      <c r="F61" s="78">
        <v>1</v>
      </c>
    </row>
    <row r="62" spans="1:6" ht="47.25">
      <c r="A62" s="62">
        <v>60</v>
      </c>
      <c r="B62" s="79" t="s">
        <v>168</v>
      </c>
      <c r="C62" s="76" t="s">
        <v>172</v>
      </c>
      <c r="D62" s="62"/>
      <c r="E62" s="77" t="s">
        <v>158</v>
      </c>
      <c r="F62" s="80">
        <v>1</v>
      </c>
    </row>
    <row r="63" spans="1:6" ht="31.5">
      <c r="A63" s="62">
        <v>61</v>
      </c>
      <c r="B63" s="79" t="s">
        <v>173</v>
      </c>
      <c r="C63" s="76" t="s">
        <v>174</v>
      </c>
      <c r="D63" s="62"/>
      <c r="E63" s="77" t="s">
        <v>158</v>
      </c>
      <c r="F63" s="81">
        <v>1</v>
      </c>
    </row>
    <row r="64" spans="1:6" ht="31.5">
      <c r="A64" s="62">
        <v>62</v>
      </c>
      <c r="B64" s="79" t="s">
        <v>173</v>
      </c>
      <c r="C64" s="76" t="s">
        <v>175</v>
      </c>
      <c r="D64" s="62"/>
      <c r="E64" s="77" t="s">
        <v>158</v>
      </c>
      <c r="F64" s="80">
        <v>1</v>
      </c>
    </row>
    <row r="65" spans="1:6" ht="31.5">
      <c r="A65" s="62">
        <v>63</v>
      </c>
      <c r="B65" s="79" t="s">
        <v>173</v>
      </c>
      <c r="C65" s="76" t="s">
        <v>176</v>
      </c>
      <c r="D65" s="62"/>
      <c r="E65" s="77" t="s">
        <v>158</v>
      </c>
      <c r="F65" s="82">
        <v>1</v>
      </c>
    </row>
    <row r="66" spans="1:6" ht="31.5">
      <c r="A66" s="62">
        <v>64</v>
      </c>
      <c r="B66" s="79" t="s">
        <v>173</v>
      </c>
      <c r="C66" s="76" t="s">
        <v>177</v>
      </c>
      <c r="D66" s="62"/>
      <c r="E66" s="77" t="s">
        <v>158</v>
      </c>
      <c r="F66" s="78">
        <v>1</v>
      </c>
    </row>
    <row r="67" spans="1:6" ht="31.5">
      <c r="A67" s="62">
        <v>65</v>
      </c>
      <c r="B67" s="79" t="s">
        <v>178</v>
      </c>
      <c r="C67" s="76" t="s">
        <v>179</v>
      </c>
      <c r="D67" s="62"/>
      <c r="E67" s="77" t="s">
        <v>125</v>
      </c>
      <c r="F67" s="78">
        <v>2</v>
      </c>
    </row>
    <row r="68" spans="1:6" ht="31.5">
      <c r="A68" s="62">
        <v>66</v>
      </c>
      <c r="B68" s="79" t="s">
        <v>178</v>
      </c>
      <c r="C68" s="76" t="s">
        <v>180</v>
      </c>
      <c r="D68" s="62"/>
      <c r="E68" s="77" t="s">
        <v>125</v>
      </c>
      <c r="F68" s="78">
        <v>7</v>
      </c>
    </row>
    <row r="69" spans="1:6" ht="15.75">
      <c r="A69" s="62">
        <v>67</v>
      </c>
      <c r="B69" s="79" t="s">
        <v>181</v>
      </c>
      <c r="C69" s="76" t="s">
        <v>182</v>
      </c>
      <c r="D69" s="62"/>
      <c r="E69" s="77" t="s">
        <v>183</v>
      </c>
      <c r="F69" s="78">
        <v>10</v>
      </c>
    </row>
    <row r="70" spans="1:6" ht="15.75">
      <c r="A70" s="62">
        <v>68</v>
      </c>
      <c r="B70" s="79" t="s">
        <v>181</v>
      </c>
      <c r="C70" s="76" t="s">
        <v>184</v>
      </c>
      <c r="D70" s="62"/>
      <c r="E70" s="77" t="s">
        <v>183</v>
      </c>
      <c r="F70" s="78">
        <v>9</v>
      </c>
    </row>
    <row r="71" spans="1:6" ht="15.75">
      <c r="A71" s="62">
        <v>69</v>
      </c>
      <c r="B71" s="79" t="s">
        <v>181</v>
      </c>
      <c r="C71" s="76" t="s">
        <v>185</v>
      </c>
      <c r="D71" s="62"/>
      <c r="E71" s="77" t="s">
        <v>183</v>
      </c>
      <c r="F71" s="67">
        <v>9</v>
      </c>
    </row>
    <row r="72" spans="1:6" ht="15.75">
      <c r="A72" s="62">
        <v>70</v>
      </c>
      <c r="B72" s="79" t="s">
        <v>181</v>
      </c>
      <c r="C72" s="76" t="s">
        <v>186</v>
      </c>
      <c r="D72" s="62"/>
      <c r="E72" s="77" t="s">
        <v>183</v>
      </c>
      <c r="F72" s="78">
        <v>9</v>
      </c>
    </row>
    <row r="73" spans="1:6" ht="15.75">
      <c r="A73" s="62">
        <v>71</v>
      </c>
      <c r="B73" s="83" t="s">
        <v>188</v>
      </c>
      <c r="C73" s="84" t="s">
        <v>187</v>
      </c>
      <c r="D73" s="62"/>
      <c r="E73" s="85" t="s">
        <v>34</v>
      </c>
      <c r="F73" s="86">
        <v>16</v>
      </c>
    </row>
    <row r="74" spans="1:6" ht="15.75">
      <c r="A74" s="62">
        <v>72</v>
      </c>
      <c r="B74" s="83" t="s">
        <v>189</v>
      </c>
      <c r="C74" s="84" t="s">
        <v>187</v>
      </c>
      <c r="D74" s="62"/>
      <c r="E74" s="85" t="s">
        <v>34</v>
      </c>
      <c r="F74" s="86">
        <v>16</v>
      </c>
    </row>
    <row r="75" spans="1:6" ht="15.75">
      <c r="A75" s="62">
        <v>73</v>
      </c>
      <c r="B75" s="83" t="s">
        <v>190</v>
      </c>
      <c r="C75" s="84" t="s">
        <v>187</v>
      </c>
      <c r="D75" s="62"/>
      <c r="E75" s="85" t="s">
        <v>34</v>
      </c>
      <c r="F75" s="86">
        <v>16</v>
      </c>
    </row>
    <row r="76" spans="1:6" ht="15.75">
      <c r="A76" s="62">
        <v>74</v>
      </c>
      <c r="B76" s="83" t="s">
        <v>191</v>
      </c>
      <c r="C76" s="84" t="s">
        <v>187</v>
      </c>
      <c r="D76" s="62"/>
      <c r="E76" s="85" t="s">
        <v>34</v>
      </c>
      <c r="F76" s="88">
        <v>16</v>
      </c>
    </row>
    <row r="77" spans="1:6" ht="15.75">
      <c r="A77" s="62">
        <v>75</v>
      </c>
      <c r="B77" s="83" t="s">
        <v>192</v>
      </c>
      <c r="C77" s="84" t="s">
        <v>187</v>
      </c>
      <c r="D77" s="62"/>
      <c r="E77" s="85" t="s">
        <v>34</v>
      </c>
      <c r="F77" s="86">
        <v>16</v>
      </c>
    </row>
    <row r="78" spans="1:6" ht="15.75">
      <c r="A78" s="62">
        <v>76</v>
      </c>
      <c r="B78" s="83" t="s">
        <v>193</v>
      </c>
      <c r="C78" s="84" t="s">
        <v>187</v>
      </c>
      <c r="D78" s="62"/>
      <c r="E78" s="85" t="s">
        <v>34</v>
      </c>
      <c r="F78" s="86">
        <v>16</v>
      </c>
    </row>
    <row r="79" spans="1:6" ht="15.75">
      <c r="A79" s="62">
        <v>77</v>
      </c>
      <c r="B79" s="83" t="s">
        <v>194</v>
      </c>
      <c r="C79" s="84" t="s">
        <v>187</v>
      </c>
      <c r="D79" s="62"/>
      <c r="E79" s="85" t="s">
        <v>34</v>
      </c>
      <c r="F79" s="86">
        <v>16</v>
      </c>
    </row>
    <row r="80" spans="1:6" ht="15.75">
      <c r="A80" s="62">
        <v>78</v>
      </c>
      <c r="B80" s="83" t="s">
        <v>195</v>
      </c>
      <c r="C80" s="84" t="s">
        <v>187</v>
      </c>
      <c r="D80" s="62"/>
      <c r="E80" s="85" t="s">
        <v>34</v>
      </c>
      <c r="F80" s="86">
        <v>16</v>
      </c>
    </row>
    <row r="81" spans="1:6" ht="15.75">
      <c r="A81" s="62">
        <v>79</v>
      </c>
      <c r="B81" s="83" t="s">
        <v>196</v>
      </c>
      <c r="C81" s="84" t="s">
        <v>187</v>
      </c>
      <c r="D81" s="62"/>
      <c r="E81" s="85" t="s">
        <v>34</v>
      </c>
      <c r="F81" s="86">
        <v>16</v>
      </c>
    </row>
    <row r="82" spans="1:6" ht="15.75">
      <c r="A82" s="62">
        <v>80</v>
      </c>
      <c r="B82" s="83" t="s">
        <v>197</v>
      </c>
      <c r="C82" s="84" t="s">
        <v>187</v>
      </c>
      <c r="D82" s="62"/>
      <c r="E82" s="85" t="s">
        <v>34</v>
      </c>
      <c r="F82" s="86">
        <v>16</v>
      </c>
    </row>
    <row r="83" spans="1:6" ht="15.75">
      <c r="A83" s="62">
        <v>81</v>
      </c>
      <c r="B83" s="83" t="s">
        <v>198</v>
      </c>
      <c r="C83" s="84" t="s">
        <v>187</v>
      </c>
      <c r="D83" s="62"/>
      <c r="E83" s="85" t="s">
        <v>34</v>
      </c>
      <c r="F83" s="89">
        <v>16</v>
      </c>
    </row>
    <row r="84" spans="1:6" ht="15.75">
      <c r="A84" s="62">
        <v>82</v>
      </c>
      <c r="B84" s="83" t="s">
        <v>199</v>
      </c>
      <c r="C84" s="84" t="s">
        <v>187</v>
      </c>
      <c r="D84" s="62"/>
      <c r="E84" s="85" t="s">
        <v>34</v>
      </c>
      <c r="F84" s="89">
        <v>16</v>
      </c>
    </row>
    <row r="85" spans="1:6" ht="15.75">
      <c r="A85" s="62">
        <v>83</v>
      </c>
      <c r="B85" s="83" t="s">
        <v>200</v>
      </c>
      <c r="C85" s="84" t="s">
        <v>187</v>
      </c>
      <c r="D85" s="62"/>
      <c r="E85" s="85" t="s">
        <v>34</v>
      </c>
      <c r="F85" s="89">
        <v>6</v>
      </c>
    </row>
    <row r="86" spans="1:6" ht="15.75">
      <c r="A86" s="62">
        <v>84</v>
      </c>
      <c r="B86" s="83" t="s">
        <v>201</v>
      </c>
      <c r="C86" s="84" t="s">
        <v>187</v>
      </c>
      <c r="D86" s="62"/>
      <c r="E86" s="85" t="s">
        <v>34</v>
      </c>
      <c r="F86" s="89">
        <v>6</v>
      </c>
    </row>
    <row r="87" spans="1:6" ht="15.75">
      <c r="A87" s="62">
        <v>85</v>
      </c>
      <c r="B87" s="83" t="s">
        <v>202</v>
      </c>
      <c r="C87" s="84" t="s">
        <v>187</v>
      </c>
      <c r="D87" s="62"/>
      <c r="E87" s="85" t="s">
        <v>34</v>
      </c>
      <c r="F87" s="89">
        <v>6</v>
      </c>
    </row>
    <row r="88" spans="1:6" ht="15.75">
      <c r="A88" s="62">
        <v>86</v>
      </c>
      <c r="B88" s="83" t="s">
        <v>203</v>
      </c>
      <c r="C88" s="84" t="s">
        <v>187</v>
      </c>
      <c r="D88" s="62"/>
      <c r="E88" s="85" t="s">
        <v>34</v>
      </c>
      <c r="F88" s="89">
        <v>6</v>
      </c>
    </row>
    <row r="89" spans="1:6" ht="15.75">
      <c r="A89" s="62">
        <v>87</v>
      </c>
      <c r="B89" s="83" t="s">
        <v>204</v>
      </c>
      <c r="C89" s="84" t="s">
        <v>187</v>
      </c>
      <c r="D89" s="62"/>
      <c r="E89" s="85" t="s">
        <v>34</v>
      </c>
      <c r="F89" s="89">
        <v>16</v>
      </c>
    </row>
    <row r="90" spans="1:6" ht="15.75">
      <c r="A90" s="62">
        <v>88</v>
      </c>
      <c r="B90" s="83" t="s">
        <v>205</v>
      </c>
      <c r="C90" s="84" t="s">
        <v>187</v>
      </c>
      <c r="D90" s="62"/>
      <c r="E90" s="85" t="s">
        <v>34</v>
      </c>
      <c r="F90" s="89">
        <v>6</v>
      </c>
    </row>
    <row r="91" spans="1:6" ht="15.75">
      <c r="A91" s="62">
        <v>89</v>
      </c>
      <c r="B91" s="83" t="s">
        <v>206</v>
      </c>
      <c r="C91" s="84" t="s">
        <v>187</v>
      </c>
      <c r="D91" s="62"/>
      <c r="E91" s="85" t="s">
        <v>34</v>
      </c>
      <c r="F91" s="89">
        <v>6</v>
      </c>
    </row>
    <row r="92" spans="1:6" ht="15.75">
      <c r="A92" s="62">
        <v>90</v>
      </c>
      <c r="B92" s="83" t="s">
        <v>207</v>
      </c>
      <c r="C92" s="84" t="s">
        <v>187</v>
      </c>
      <c r="D92" s="62"/>
      <c r="E92" s="85" t="s">
        <v>34</v>
      </c>
      <c r="F92" s="89">
        <v>6</v>
      </c>
    </row>
    <row r="93" spans="1:6" ht="15.75">
      <c r="A93" s="62">
        <v>91</v>
      </c>
      <c r="B93" s="83" t="s">
        <v>208</v>
      </c>
      <c r="C93" s="84" t="s">
        <v>187</v>
      </c>
      <c r="D93" s="62"/>
      <c r="E93" s="85" t="s">
        <v>34</v>
      </c>
      <c r="F93" s="89">
        <v>16</v>
      </c>
    </row>
    <row r="94" spans="1:6" ht="15.75">
      <c r="A94" s="62">
        <v>92</v>
      </c>
      <c r="B94" s="83" t="s">
        <v>209</v>
      </c>
      <c r="C94" s="84" t="s">
        <v>187</v>
      </c>
      <c r="D94" s="62"/>
      <c r="E94" s="85" t="s">
        <v>34</v>
      </c>
      <c r="F94" s="89">
        <v>3</v>
      </c>
    </row>
    <row r="95" spans="1:6" ht="15.75">
      <c r="A95" s="62">
        <v>93</v>
      </c>
      <c r="B95" s="83" t="s">
        <v>210</v>
      </c>
      <c r="C95" s="84" t="s">
        <v>187</v>
      </c>
      <c r="D95" s="62"/>
      <c r="E95" s="85" t="s">
        <v>34</v>
      </c>
      <c r="F95" s="89">
        <v>3</v>
      </c>
    </row>
    <row r="96" spans="1:6" ht="15.75">
      <c r="A96" s="62">
        <v>94</v>
      </c>
      <c r="B96" s="83" t="s">
        <v>211</v>
      </c>
      <c r="C96" s="84" t="s">
        <v>187</v>
      </c>
      <c r="D96" s="62"/>
      <c r="E96" s="85" t="s">
        <v>34</v>
      </c>
      <c r="F96" s="89">
        <v>3</v>
      </c>
    </row>
    <row r="97" spans="1:6" ht="15.75">
      <c r="A97" s="62">
        <v>95</v>
      </c>
      <c r="B97" s="83" t="s">
        <v>212</v>
      </c>
      <c r="C97" s="84" t="s">
        <v>187</v>
      </c>
      <c r="D97" s="62"/>
      <c r="E97" s="85" t="s">
        <v>34</v>
      </c>
      <c r="F97" s="89">
        <v>3</v>
      </c>
    </row>
    <row r="98" spans="1:6" ht="15.75">
      <c r="A98" s="62">
        <v>96</v>
      </c>
      <c r="B98" s="83" t="s">
        <v>213</v>
      </c>
      <c r="C98" s="84" t="s">
        <v>187</v>
      </c>
      <c r="D98" s="62"/>
      <c r="E98" s="85" t="s">
        <v>34</v>
      </c>
      <c r="F98" s="89">
        <v>13</v>
      </c>
    </row>
    <row r="99" spans="1:6" ht="15.75">
      <c r="A99" s="62">
        <v>97</v>
      </c>
      <c r="B99" s="83" t="s">
        <v>214</v>
      </c>
      <c r="C99" s="84" t="s">
        <v>187</v>
      </c>
      <c r="D99" s="62"/>
      <c r="E99" s="85" t="s">
        <v>34</v>
      </c>
      <c r="F99" s="89">
        <v>3</v>
      </c>
    </row>
    <row r="100" spans="1:6" ht="15.75">
      <c r="A100" s="62">
        <v>98</v>
      </c>
      <c r="B100" s="83" t="s">
        <v>215</v>
      </c>
      <c r="C100" s="84" t="s">
        <v>187</v>
      </c>
      <c r="D100" s="62"/>
      <c r="E100" s="85" t="s">
        <v>34</v>
      </c>
      <c r="F100" s="89">
        <v>3</v>
      </c>
    </row>
    <row r="101" spans="1:6" ht="15.75">
      <c r="A101" s="62">
        <v>99</v>
      </c>
      <c r="B101" s="83" t="s">
        <v>216</v>
      </c>
      <c r="C101" s="84" t="s">
        <v>187</v>
      </c>
      <c r="D101" s="62"/>
      <c r="E101" s="85" t="s">
        <v>34</v>
      </c>
      <c r="F101" s="89">
        <v>2</v>
      </c>
    </row>
    <row r="102" spans="1:6" ht="15.75">
      <c r="A102" s="62">
        <v>100</v>
      </c>
      <c r="B102" s="83" t="s">
        <v>217</v>
      </c>
      <c r="C102" s="84" t="s">
        <v>187</v>
      </c>
      <c r="D102" s="62"/>
      <c r="E102" s="85" t="s">
        <v>34</v>
      </c>
      <c r="F102" s="89">
        <v>12</v>
      </c>
    </row>
    <row r="103" spans="1:6" ht="15.75">
      <c r="A103" s="62">
        <v>101</v>
      </c>
      <c r="B103" s="83" t="s">
        <v>218</v>
      </c>
      <c r="C103" s="84" t="s">
        <v>187</v>
      </c>
      <c r="D103" s="62"/>
      <c r="E103" s="85" t="s">
        <v>34</v>
      </c>
      <c r="F103" s="89">
        <v>2</v>
      </c>
    </row>
    <row r="104" spans="1:6" ht="15.75">
      <c r="A104" s="62">
        <v>102</v>
      </c>
      <c r="B104" s="83" t="s">
        <v>219</v>
      </c>
      <c r="C104" s="84" t="s">
        <v>187</v>
      </c>
      <c r="D104" s="62"/>
      <c r="E104" s="85" t="s">
        <v>34</v>
      </c>
      <c r="F104" s="89">
        <v>12</v>
      </c>
    </row>
    <row r="105" spans="1:6" ht="15.75">
      <c r="A105" s="62">
        <v>103</v>
      </c>
      <c r="B105" s="83" t="s">
        <v>220</v>
      </c>
      <c r="C105" s="84" t="s">
        <v>187</v>
      </c>
      <c r="D105" s="62"/>
      <c r="E105" s="85" t="s">
        <v>34</v>
      </c>
      <c r="F105" s="89">
        <v>3</v>
      </c>
    </row>
    <row r="106" spans="1:6" ht="15.75">
      <c r="A106" s="62">
        <v>104</v>
      </c>
      <c r="B106" s="83" t="s">
        <v>221</v>
      </c>
      <c r="C106" s="84" t="s">
        <v>187</v>
      </c>
      <c r="D106" s="62"/>
      <c r="E106" s="85" t="s">
        <v>34</v>
      </c>
      <c r="F106" s="89">
        <v>11</v>
      </c>
    </row>
    <row r="107" spans="1:6" ht="15.75">
      <c r="A107" s="62">
        <v>105</v>
      </c>
      <c r="B107" s="83" t="s">
        <v>222</v>
      </c>
      <c r="C107" s="84" t="s">
        <v>187</v>
      </c>
      <c r="D107" s="62"/>
      <c r="E107" s="85" t="s">
        <v>34</v>
      </c>
      <c r="F107" s="89">
        <v>3</v>
      </c>
    </row>
    <row r="108" spans="1:6" ht="15.75">
      <c r="A108" s="62">
        <v>106</v>
      </c>
      <c r="B108" s="83" t="s">
        <v>223</v>
      </c>
      <c r="C108" s="84" t="s">
        <v>187</v>
      </c>
      <c r="D108" s="62"/>
      <c r="E108" s="85" t="s">
        <v>34</v>
      </c>
      <c r="F108" s="89">
        <v>1</v>
      </c>
    </row>
    <row r="109" spans="1:6" ht="15.75">
      <c r="A109" s="62">
        <v>107</v>
      </c>
      <c r="B109" s="83" t="s">
        <v>224</v>
      </c>
      <c r="C109" s="84" t="s">
        <v>187</v>
      </c>
      <c r="D109" s="62"/>
      <c r="E109" s="85" t="s">
        <v>34</v>
      </c>
      <c r="F109" s="89">
        <v>3</v>
      </c>
    </row>
    <row r="110" spans="1:6" ht="15.75">
      <c r="A110" s="62">
        <v>108</v>
      </c>
      <c r="B110" s="83" t="s">
        <v>225</v>
      </c>
      <c r="C110" s="84" t="s">
        <v>187</v>
      </c>
      <c r="D110" s="62"/>
      <c r="E110" s="85" t="s">
        <v>34</v>
      </c>
      <c r="F110" s="89">
        <v>1</v>
      </c>
    </row>
    <row r="111" spans="1:6" ht="110.25">
      <c r="A111" s="62">
        <v>109</v>
      </c>
      <c r="B111" s="90" t="s">
        <v>226</v>
      </c>
      <c r="C111" s="90" t="s">
        <v>227</v>
      </c>
      <c r="D111" s="62"/>
      <c r="E111" s="85" t="s">
        <v>34</v>
      </c>
      <c r="F111" s="89">
        <v>5</v>
      </c>
    </row>
    <row r="112" spans="1:6" ht="110.25">
      <c r="A112" s="62">
        <v>110</v>
      </c>
      <c r="B112" s="90" t="s">
        <v>228</v>
      </c>
      <c r="C112" s="90" t="s">
        <v>229</v>
      </c>
      <c r="D112" s="62"/>
      <c r="E112" s="85" t="s">
        <v>34</v>
      </c>
      <c r="F112" s="89">
        <v>5</v>
      </c>
    </row>
    <row r="113" spans="1:6" ht="110.25">
      <c r="A113" s="62">
        <v>111</v>
      </c>
      <c r="B113" s="90" t="s">
        <v>230</v>
      </c>
      <c r="C113" s="90" t="s">
        <v>231</v>
      </c>
      <c r="D113" s="62"/>
      <c r="E113" s="85" t="s">
        <v>34</v>
      </c>
      <c r="F113" s="89">
        <v>5</v>
      </c>
    </row>
    <row r="114" spans="1:6" ht="94.5">
      <c r="A114" s="62">
        <v>112</v>
      </c>
      <c r="B114" s="83" t="s">
        <v>232</v>
      </c>
      <c r="C114" s="91" t="s">
        <v>233</v>
      </c>
      <c r="D114" s="62"/>
      <c r="E114" s="85" t="s">
        <v>34</v>
      </c>
      <c r="F114" s="89">
        <v>5</v>
      </c>
    </row>
    <row r="115" spans="1:6" ht="94.5">
      <c r="A115" s="62">
        <v>113</v>
      </c>
      <c r="B115" s="83" t="s">
        <v>234</v>
      </c>
      <c r="C115" s="91" t="s">
        <v>235</v>
      </c>
      <c r="D115" s="62"/>
      <c r="E115" s="85" t="s">
        <v>34</v>
      </c>
      <c r="F115" s="89">
        <v>5</v>
      </c>
    </row>
    <row r="116" spans="1:6" ht="15.75">
      <c r="A116" s="62">
        <v>114</v>
      </c>
      <c r="B116" s="87" t="s">
        <v>236</v>
      </c>
      <c r="C116" s="91" t="s">
        <v>237</v>
      </c>
      <c r="D116" s="62"/>
      <c r="E116" s="85" t="s">
        <v>34</v>
      </c>
      <c r="F116" s="89">
        <v>6</v>
      </c>
    </row>
    <row r="117" spans="1:6" ht="15.75">
      <c r="A117" s="62">
        <v>115</v>
      </c>
      <c r="B117" s="87" t="s">
        <v>236</v>
      </c>
      <c r="C117" s="91" t="s">
        <v>238</v>
      </c>
      <c r="D117" s="62"/>
      <c r="E117" s="85" t="s">
        <v>34</v>
      </c>
      <c r="F117" s="89">
        <v>16</v>
      </c>
    </row>
    <row r="118" spans="1:6" ht="15.75">
      <c r="A118" s="62">
        <v>116</v>
      </c>
      <c r="B118" s="87" t="s">
        <v>236</v>
      </c>
      <c r="C118" s="91" t="s">
        <v>239</v>
      </c>
      <c r="D118" s="62"/>
      <c r="E118" s="85" t="s">
        <v>34</v>
      </c>
      <c r="F118" s="86">
        <v>16</v>
      </c>
    </row>
    <row r="119" spans="1:6" ht="15.75">
      <c r="A119" s="62">
        <v>117</v>
      </c>
      <c r="B119" s="87" t="s">
        <v>236</v>
      </c>
      <c r="C119" s="91" t="s">
        <v>240</v>
      </c>
      <c r="D119" s="62"/>
      <c r="E119" s="85" t="s">
        <v>34</v>
      </c>
      <c r="F119" s="86">
        <v>16</v>
      </c>
    </row>
    <row r="120" spans="1:6" ht="15.75">
      <c r="A120" s="62">
        <v>118</v>
      </c>
      <c r="B120" s="87" t="s">
        <v>236</v>
      </c>
      <c r="C120" s="91" t="s">
        <v>241</v>
      </c>
      <c r="D120" s="62"/>
      <c r="E120" s="85" t="s">
        <v>34</v>
      </c>
      <c r="F120" s="86">
        <v>16</v>
      </c>
    </row>
    <row r="121" spans="1:6" ht="15.75">
      <c r="A121" s="62">
        <v>119</v>
      </c>
      <c r="B121" s="87" t="s">
        <v>236</v>
      </c>
      <c r="C121" s="91" t="s">
        <v>242</v>
      </c>
      <c r="D121" s="62"/>
      <c r="E121" s="85" t="s">
        <v>34</v>
      </c>
      <c r="F121" s="86">
        <v>16</v>
      </c>
    </row>
    <row r="122" spans="1:6" ht="15.75">
      <c r="A122" s="62">
        <v>120</v>
      </c>
      <c r="B122" s="87" t="s">
        <v>236</v>
      </c>
      <c r="C122" s="91" t="s">
        <v>243</v>
      </c>
      <c r="D122" s="62"/>
      <c r="E122" s="85" t="s">
        <v>34</v>
      </c>
      <c r="F122" s="86">
        <v>16</v>
      </c>
    </row>
    <row r="123" spans="1:6" ht="15.75">
      <c r="A123" s="62">
        <v>121</v>
      </c>
      <c r="B123" s="87" t="s">
        <v>236</v>
      </c>
      <c r="C123" s="91" t="s">
        <v>244</v>
      </c>
      <c r="D123" s="62"/>
      <c r="E123" s="85" t="s">
        <v>34</v>
      </c>
      <c r="F123" s="86">
        <v>16</v>
      </c>
    </row>
    <row r="124" spans="1:6" ht="15.75">
      <c r="A124" s="62">
        <v>122</v>
      </c>
      <c r="B124" s="87" t="s">
        <v>236</v>
      </c>
      <c r="C124" s="91" t="s">
        <v>245</v>
      </c>
      <c r="D124" s="62"/>
      <c r="E124" s="85" t="s">
        <v>34</v>
      </c>
      <c r="F124" s="86">
        <v>16</v>
      </c>
    </row>
    <row r="125" spans="1:6" ht="15.75">
      <c r="A125" s="62">
        <v>123</v>
      </c>
      <c r="B125" s="87" t="s">
        <v>236</v>
      </c>
      <c r="C125" s="91" t="s">
        <v>246</v>
      </c>
      <c r="D125" s="62"/>
      <c r="E125" s="85" t="s">
        <v>34</v>
      </c>
      <c r="F125" s="86">
        <v>9</v>
      </c>
    </row>
    <row r="126" spans="1:6" ht="15.75">
      <c r="A126" s="62">
        <v>124</v>
      </c>
      <c r="B126" s="87" t="s">
        <v>236</v>
      </c>
      <c r="C126" s="91" t="s">
        <v>247</v>
      </c>
      <c r="D126" s="62"/>
      <c r="E126" s="85" t="s">
        <v>34</v>
      </c>
      <c r="F126" s="86">
        <v>9</v>
      </c>
    </row>
    <row r="127" spans="1:6" ht="15.75">
      <c r="A127" s="62">
        <v>125</v>
      </c>
      <c r="B127" s="87" t="s">
        <v>236</v>
      </c>
      <c r="C127" s="91" t="s">
        <v>248</v>
      </c>
      <c r="D127" s="62"/>
      <c r="E127" s="85" t="s">
        <v>34</v>
      </c>
      <c r="F127" s="86">
        <v>3</v>
      </c>
    </row>
    <row r="128" spans="1:6" ht="15.75">
      <c r="A128" s="62">
        <v>126</v>
      </c>
      <c r="B128" s="87" t="s">
        <v>249</v>
      </c>
      <c r="C128" s="91" t="s">
        <v>250</v>
      </c>
      <c r="D128" s="62"/>
      <c r="E128" s="85" t="s">
        <v>34</v>
      </c>
      <c r="F128" s="86">
        <v>16</v>
      </c>
    </row>
    <row r="129" spans="1:6" ht="15.75">
      <c r="A129" s="62">
        <v>127</v>
      </c>
      <c r="B129" s="87" t="s">
        <v>249</v>
      </c>
      <c r="C129" s="91" t="s">
        <v>251</v>
      </c>
      <c r="D129" s="62"/>
      <c r="E129" s="85" t="s">
        <v>34</v>
      </c>
      <c r="F129" s="86">
        <v>16</v>
      </c>
    </row>
    <row r="130" spans="1:6" ht="15.75">
      <c r="A130" s="62">
        <v>128</v>
      </c>
      <c r="B130" s="87" t="s">
        <v>249</v>
      </c>
      <c r="C130" s="91" t="s">
        <v>252</v>
      </c>
      <c r="D130" s="62"/>
      <c r="E130" s="85" t="s">
        <v>34</v>
      </c>
      <c r="F130" s="86">
        <v>16</v>
      </c>
    </row>
    <row r="131" spans="1:6" ht="15.75">
      <c r="A131" s="62">
        <v>129</v>
      </c>
      <c r="B131" s="87" t="s">
        <v>249</v>
      </c>
      <c r="C131" s="91" t="s">
        <v>253</v>
      </c>
      <c r="D131" s="62"/>
      <c r="E131" s="85" t="s">
        <v>34</v>
      </c>
      <c r="F131" s="86">
        <v>16</v>
      </c>
    </row>
    <row r="132" spans="1:6" ht="15.75">
      <c r="A132" s="62">
        <v>130</v>
      </c>
      <c r="B132" s="87" t="s">
        <v>249</v>
      </c>
      <c r="C132" s="91" t="s">
        <v>254</v>
      </c>
      <c r="D132" s="62"/>
      <c r="E132" s="85" t="s">
        <v>34</v>
      </c>
      <c r="F132" s="86">
        <v>16</v>
      </c>
    </row>
    <row r="133" spans="1:6" ht="15.75">
      <c r="A133" s="62">
        <v>131</v>
      </c>
      <c r="B133" s="87" t="s">
        <v>255</v>
      </c>
      <c r="C133" s="91" t="s">
        <v>256</v>
      </c>
      <c r="D133" s="62"/>
      <c r="E133" s="85" t="s">
        <v>34</v>
      </c>
      <c r="F133" s="86">
        <v>10</v>
      </c>
    </row>
    <row r="134" spans="1:6" ht="15.75">
      <c r="A134" s="62">
        <v>132</v>
      </c>
      <c r="B134" s="87" t="s">
        <v>255</v>
      </c>
      <c r="C134" s="91" t="s">
        <v>257</v>
      </c>
      <c r="D134" s="62"/>
      <c r="E134" s="85" t="s">
        <v>34</v>
      </c>
      <c r="F134" s="86">
        <v>14</v>
      </c>
    </row>
    <row r="135" spans="1:6" ht="15.75">
      <c r="A135" s="62">
        <v>133</v>
      </c>
      <c r="B135" s="87" t="s">
        <v>255</v>
      </c>
      <c r="C135" s="91" t="s">
        <v>258</v>
      </c>
      <c r="D135" s="62"/>
      <c r="E135" s="85" t="s">
        <v>34</v>
      </c>
      <c r="F135" s="86">
        <v>14</v>
      </c>
    </row>
    <row r="136" spans="1:6" ht="15.75">
      <c r="A136" s="62">
        <v>134</v>
      </c>
      <c r="B136" s="87" t="s">
        <v>255</v>
      </c>
      <c r="C136" s="91" t="s">
        <v>259</v>
      </c>
      <c r="D136" s="62"/>
      <c r="E136" s="85" t="s">
        <v>34</v>
      </c>
      <c r="F136" s="86">
        <v>12</v>
      </c>
    </row>
    <row r="137" spans="1:6" ht="15.75">
      <c r="A137" s="62">
        <v>135</v>
      </c>
      <c r="B137" s="87" t="s">
        <v>255</v>
      </c>
      <c r="C137" s="91" t="s">
        <v>260</v>
      </c>
      <c r="D137" s="62"/>
      <c r="E137" s="85" t="s">
        <v>34</v>
      </c>
      <c r="F137" s="86">
        <v>11</v>
      </c>
    </row>
    <row r="138" spans="1:6" ht="31.5">
      <c r="A138" s="62">
        <v>136</v>
      </c>
      <c r="B138" s="87" t="s">
        <v>261</v>
      </c>
      <c r="C138" s="91" t="s">
        <v>262</v>
      </c>
      <c r="D138" s="62"/>
      <c r="E138" s="85" t="s">
        <v>34</v>
      </c>
      <c r="F138" s="86">
        <v>8</v>
      </c>
    </row>
    <row r="139" spans="1:6" ht="31.5">
      <c r="A139" s="62">
        <v>137</v>
      </c>
      <c r="B139" s="87" t="s">
        <v>261</v>
      </c>
      <c r="C139" s="91" t="s">
        <v>263</v>
      </c>
      <c r="D139" s="62"/>
      <c r="E139" s="85" t="s">
        <v>34</v>
      </c>
      <c r="F139" s="86">
        <v>8</v>
      </c>
    </row>
    <row r="140" spans="1:6" ht="31.5">
      <c r="A140" s="62">
        <v>138</v>
      </c>
      <c r="B140" s="87" t="s">
        <v>264</v>
      </c>
      <c r="C140" s="91" t="s">
        <v>265</v>
      </c>
      <c r="D140" s="62"/>
      <c r="E140" s="85" t="s">
        <v>34</v>
      </c>
      <c r="F140" s="86">
        <v>15</v>
      </c>
    </row>
    <row r="141" spans="1:6" ht="31.5">
      <c r="A141" s="62">
        <v>139</v>
      </c>
      <c r="B141" s="87" t="s">
        <v>264</v>
      </c>
      <c r="C141" s="91" t="s">
        <v>266</v>
      </c>
      <c r="D141" s="62"/>
      <c r="E141" s="85" t="s">
        <v>34</v>
      </c>
      <c r="F141" s="86">
        <v>15</v>
      </c>
    </row>
    <row r="142" spans="1:6" ht="31.5">
      <c r="A142" s="62">
        <v>140</v>
      </c>
      <c r="B142" s="87" t="s">
        <v>267</v>
      </c>
      <c r="C142" s="91" t="s">
        <v>266</v>
      </c>
      <c r="D142" s="62"/>
      <c r="E142" s="85" t="s">
        <v>34</v>
      </c>
      <c r="F142" s="86">
        <v>5</v>
      </c>
    </row>
    <row r="143" spans="1:6" ht="31.5">
      <c r="A143" s="62">
        <v>141</v>
      </c>
      <c r="B143" s="87" t="s">
        <v>268</v>
      </c>
      <c r="C143" s="91" t="s">
        <v>266</v>
      </c>
      <c r="D143" s="62"/>
      <c r="E143" s="85" t="s">
        <v>34</v>
      </c>
      <c r="F143" s="86">
        <v>3</v>
      </c>
    </row>
    <row r="144" spans="1:6" ht="15.75">
      <c r="A144" s="62">
        <v>142</v>
      </c>
      <c r="B144" s="87" t="s">
        <v>269</v>
      </c>
      <c r="C144" s="91" t="s">
        <v>270</v>
      </c>
      <c r="D144" s="62"/>
      <c r="E144" s="85" t="s">
        <v>34</v>
      </c>
      <c r="F144" s="86">
        <v>11</v>
      </c>
    </row>
    <row r="145" spans="1:6" ht="15.75">
      <c r="A145" s="62">
        <v>143</v>
      </c>
      <c r="B145" s="87" t="s">
        <v>269</v>
      </c>
      <c r="C145" s="91" t="s">
        <v>271</v>
      </c>
      <c r="D145" s="62"/>
      <c r="E145" s="85" t="s">
        <v>34</v>
      </c>
      <c r="F145" s="86">
        <v>11</v>
      </c>
    </row>
    <row r="146" spans="1:6" ht="15.75">
      <c r="A146" s="62">
        <v>144</v>
      </c>
      <c r="B146" s="87" t="s">
        <v>272</v>
      </c>
      <c r="C146" s="91" t="s">
        <v>273</v>
      </c>
      <c r="D146" s="62"/>
      <c r="E146" s="85" t="s">
        <v>34</v>
      </c>
      <c r="F146" s="86">
        <v>11</v>
      </c>
    </row>
    <row r="147" spans="1:6" ht="15.75">
      <c r="A147" s="62">
        <v>145</v>
      </c>
      <c r="B147" s="87" t="s">
        <v>272</v>
      </c>
      <c r="C147" s="91" t="s">
        <v>274</v>
      </c>
      <c r="D147" s="62"/>
      <c r="E147" s="85" t="s">
        <v>34</v>
      </c>
      <c r="F147" s="86">
        <v>11</v>
      </c>
    </row>
    <row r="148" spans="1:6" ht="15.75">
      <c r="A148" s="62">
        <v>146</v>
      </c>
      <c r="B148" s="87" t="s">
        <v>269</v>
      </c>
      <c r="C148" s="91" t="s">
        <v>275</v>
      </c>
      <c r="D148" s="62"/>
      <c r="E148" s="85" t="s">
        <v>34</v>
      </c>
      <c r="F148" s="86">
        <v>11</v>
      </c>
    </row>
    <row r="149" spans="1:6" ht="15.75">
      <c r="A149" s="62">
        <v>147</v>
      </c>
      <c r="B149" s="87" t="s">
        <v>276</v>
      </c>
      <c r="C149" s="91" t="s">
        <v>274</v>
      </c>
      <c r="D149" s="62"/>
      <c r="E149" s="85" t="s">
        <v>34</v>
      </c>
      <c r="F149" s="86">
        <v>11</v>
      </c>
    </row>
    <row r="150" spans="1:6" ht="15.75">
      <c r="A150" s="62">
        <v>148</v>
      </c>
      <c r="B150" s="87" t="s">
        <v>277</v>
      </c>
      <c r="C150" s="91" t="s">
        <v>275</v>
      </c>
      <c r="D150" s="62"/>
      <c r="E150" s="85" t="s">
        <v>34</v>
      </c>
      <c r="F150" s="86">
        <v>11</v>
      </c>
    </row>
    <row r="151" spans="1:6" ht="15.75">
      <c r="A151" s="62">
        <v>149</v>
      </c>
      <c r="B151" s="87" t="s">
        <v>278</v>
      </c>
      <c r="C151" s="91" t="s">
        <v>274</v>
      </c>
      <c r="D151" s="62"/>
      <c r="E151" s="85" t="s">
        <v>34</v>
      </c>
      <c r="F151" s="86">
        <v>12</v>
      </c>
    </row>
    <row r="152" spans="1:6" ht="15.75">
      <c r="A152" s="62">
        <v>150</v>
      </c>
      <c r="B152" s="87" t="s">
        <v>278</v>
      </c>
      <c r="C152" s="91" t="s">
        <v>279</v>
      </c>
      <c r="D152" s="62"/>
      <c r="E152" s="85" t="s">
        <v>34</v>
      </c>
      <c r="F152" s="88">
        <v>12</v>
      </c>
    </row>
    <row r="153" spans="1:6" ht="15.75">
      <c r="A153" s="62">
        <v>151</v>
      </c>
      <c r="B153" s="87" t="s">
        <v>280</v>
      </c>
      <c r="C153" s="91" t="s">
        <v>281</v>
      </c>
      <c r="D153" s="62"/>
      <c r="E153" s="85" t="s">
        <v>34</v>
      </c>
      <c r="F153" s="86">
        <v>12</v>
      </c>
    </row>
    <row r="154" spans="1:6" ht="15.75">
      <c r="A154" s="62">
        <v>152</v>
      </c>
      <c r="B154" s="87" t="s">
        <v>282</v>
      </c>
      <c r="C154" s="91" t="s">
        <v>283</v>
      </c>
      <c r="D154" s="62"/>
      <c r="E154" s="85" t="s">
        <v>34</v>
      </c>
      <c r="F154" s="86">
        <v>12</v>
      </c>
    </row>
    <row r="155" spans="1:6" ht="15.75">
      <c r="A155" s="62">
        <v>153</v>
      </c>
      <c r="B155" s="87" t="s">
        <v>282</v>
      </c>
      <c r="C155" s="91" t="s">
        <v>274</v>
      </c>
      <c r="D155" s="62"/>
      <c r="E155" s="85" t="s">
        <v>34</v>
      </c>
      <c r="F155" s="86">
        <v>12</v>
      </c>
    </row>
    <row r="156" spans="1:6" ht="15.75">
      <c r="A156" s="62">
        <v>154</v>
      </c>
      <c r="B156" s="87" t="s">
        <v>280</v>
      </c>
      <c r="C156" s="91" t="s">
        <v>284</v>
      </c>
      <c r="D156" s="62"/>
      <c r="E156" s="85" t="s">
        <v>34</v>
      </c>
      <c r="F156" s="86">
        <v>12</v>
      </c>
    </row>
    <row r="157" spans="1:6" ht="15.75">
      <c r="A157" s="62">
        <v>155</v>
      </c>
      <c r="B157" s="87" t="s">
        <v>282</v>
      </c>
      <c r="C157" s="91" t="s">
        <v>285</v>
      </c>
      <c r="D157" s="62"/>
      <c r="E157" s="85" t="s">
        <v>34</v>
      </c>
      <c r="F157" s="86">
        <v>12</v>
      </c>
    </row>
    <row r="158" spans="1:6" ht="15.75">
      <c r="A158" s="62">
        <v>156</v>
      </c>
      <c r="B158" s="87" t="s">
        <v>286</v>
      </c>
      <c r="C158" s="91" t="s">
        <v>270</v>
      </c>
      <c r="D158" s="62"/>
      <c r="E158" s="85" t="s">
        <v>34</v>
      </c>
      <c r="F158" s="86">
        <v>12</v>
      </c>
    </row>
    <row r="159" spans="1:6" ht="15.75">
      <c r="A159" s="62">
        <v>157</v>
      </c>
      <c r="B159" s="87" t="s">
        <v>287</v>
      </c>
      <c r="C159" s="91" t="s">
        <v>288</v>
      </c>
      <c r="D159" s="62"/>
      <c r="E159" s="85" t="s">
        <v>34</v>
      </c>
      <c r="F159" s="89">
        <v>130</v>
      </c>
    </row>
    <row r="160" spans="1:6" ht="15.75">
      <c r="A160" s="62">
        <v>158</v>
      </c>
      <c r="B160" s="87" t="s">
        <v>289</v>
      </c>
      <c r="C160" s="91" t="s">
        <v>290</v>
      </c>
      <c r="D160" s="62"/>
      <c r="E160" s="85" t="s">
        <v>34</v>
      </c>
      <c r="F160" s="89">
        <v>6</v>
      </c>
    </row>
    <row r="161" spans="1:6" ht="15.75">
      <c r="A161" s="62">
        <v>159</v>
      </c>
      <c r="B161" s="87" t="s">
        <v>289</v>
      </c>
      <c r="C161" s="91" t="s">
        <v>291</v>
      </c>
      <c r="D161" s="62"/>
      <c r="E161" s="85" t="s">
        <v>34</v>
      </c>
      <c r="F161" s="89">
        <v>5</v>
      </c>
    </row>
    <row r="162" spans="1:6" ht="15.75">
      <c r="A162" s="62">
        <v>160</v>
      </c>
      <c r="B162" s="87" t="s">
        <v>289</v>
      </c>
      <c r="C162" s="91" t="s">
        <v>292</v>
      </c>
      <c r="D162" s="62"/>
      <c r="E162" s="85" t="s">
        <v>34</v>
      </c>
      <c r="F162" s="89">
        <v>1</v>
      </c>
    </row>
    <row r="163" spans="1:6" ht="15.75">
      <c r="A163" s="62">
        <v>161</v>
      </c>
      <c r="B163" s="87" t="s">
        <v>293</v>
      </c>
      <c r="C163" s="91" t="s">
        <v>294</v>
      </c>
      <c r="D163" s="62"/>
      <c r="E163" s="85" t="s">
        <v>34</v>
      </c>
      <c r="F163" s="89">
        <v>9</v>
      </c>
    </row>
    <row r="164" spans="1:6" ht="15.75">
      <c r="A164" s="62">
        <v>162</v>
      </c>
      <c r="B164" s="87" t="s">
        <v>295</v>
      </c>
      <c r="C164" s="91" t="s">
        <v>296</v>
      </c>
      <c r="D164" s="62"/>
      <c r="E164" s="85" t="s">
        <v>34</v>
      </c>
      <c r="F164" s="89">
        <v>8</v>
      </c>
    </row>
    <row r="165" spans="1:6" ht="15.75">
      <c r="A165" s="62">
        <v>163</v>
      </c>
      <c r="B165" s="87" t="s">
        <v>297</v>
      </c>
      <c r="C165" s="91" t="s">
        <v>298</v>
      </c>
      <c r="D165" s="62"/>
      <c r="E165" s="85" t="s">
        <v>34</v>
      </c>
      <c r="F165" s="89">
        <v>9</v>
      </c>
    </row>
    <row r="166" spans="1:6" ht="15.75">
      <c r="A166" s="62">
        <v>164</v>
      </c>
      <c r="B166" s="87" t="s">
        <v>299</v>
      </c>
      <c r="C166" s="91" t="s">
        <v>300</v>
      </c>
      <c r="D166" s="62"/>
      <c r="E166" s="85" t="s">
        <v>34</v>
      </c>
      <c r="F166" s="89">
        <v>7</v>
      </c>
    </row>
    <row r="167" spans="1:6" ht="15.75">
      <c r="A167" s="62">
        <v>165</v>
      </c>
      <c r="B167" s="87" t="s">
        <v>301</v>
      </c>
      <c r="C167" s="91" t="s">
        <v>302</v>
      </c>
      <c r="D167" s="62"/>
      <c r="E167" s="85" t="s">
        <v>34</v>
      </c>
      <c r="F167" s="89">
        <v>7</v>
      </c>
    </row>
    <row r="168" spans="1:6" ht="15.75">
      <c r="A168" s="62">
        <v>166</v>
      </c>
      <c r="B168" s="79" t="s">
        <v>303</v>
      </c>
      <c r="C168" s="76" t="s">
        <v>304</v>
      </c>
      <c r="D168" s="62"/>
      <c r="E168" s="77" t="s">
        <v>34</v>
      </c>
      <c r="F168" s="88">
        <v>6</v>
      </c>
    </row>
    <row r="169" spans="1:6" ht="15.75">
      <c r="A169" s="62">
        <v>167</v>
      </c>
      <c r="B169" s="79" t="s">
        <v>303</v>
      </c>
      <c r="C169" s="76" t="s">
        <v>305</v>
      </c>
      <c r="D169" s="62"/>
      <c r="E169" s="77" t="s">
        <v>34</v>
      </c>
      <c r="F169" s="86">
        <v>6</v>
      </c>
    </row>
    <row r="170" spans="1:6" ht="15.75">
      <c r="A170" s="62">
        <v>168</v>
      </c>
      <c r="B170" s="79" t="s">
        <v>303</v>
      </c>
      <c r="C170" s="76" t="s">
        <v>306</v>
      </c>
      <c r="D170" s="62"/>
      <c r="E170" s="77" t="s">
        <v>34</v>
      </c>
      <c r="F170" s="86">
        <v>6</v>
      </c>
    </row>
    <row r="171" spans="1:6" ht="15.75">
      <c r="A171" s="62">
        <v>169</v>
      </c>
      <c r="B171" s="79" t="s">
        <v>303</v>
      </c>
      <c r="C171" s="76" t="s">
        <v>307</v>
      </c>
      <c r="D171" s="62"/>
      <c r="E171" s="77" t="s">
        <v>34</v>
      </c>
      <c r="F171" s="86">
        <v>2</v>
      </c>
    </row>
    <row r="172" spans="1:6" ht="15.75">
      <c r="A172" s="62">
        <v>170</v>
      </c>
      <c r="B172" s="79" t="s">
        <v>303</v>
      </c>
      <c r="C172" s="76" t="s">
        <v>308</v>
      </c>
      <c r="D172" s="62"/>
      <c r="E172" s="77" t="s">
        <v>34</v>
      </c>
      <c r="F172" s="86">
        <v>6</v>
      </c>
    </row>
    <row r="173" spans="1:6" ht="15.75">
      <c r="A173" s="62">
        <v>171</v>
      </c>
      <c r="B173" s="79" t="s">
        <v>303</v>
      </c>
      <c r="C173" s="76" t="s">
        <v>309</v>
      </c>
      <c r="D173" s="62"/>
      <c r="E173" s="77" t="s">
        <v>34</v>
      </c>
      <c r="F173" s="86">
        <v>2</v>
      </c>
    </row>
    <row r="174" spans="1:6" ht="15.75">
      <c r="A174" s="62">
        <v>172</v>
      </c>
      <c r="B174" s="79" t="s">
        <v>310</v>
      </c>
      <c r="C174" s="76" t="s">
        <v>311</v>
      </c>
      <c r="D174" s="62"/>
      <c r="E174" s="77" t="s">
        <v>34</v>
      </c>
      <c r="F174" s="89">
        <v>6</v>
      </c>
    </row>
    <row r="175" spans="1:6" ht="15.75">
      <c r="A175" s="62">
        <v>173</v>
      </c>
      <c r="B175" s="79" t="s">
        <v>303</v>
      </c>
      <c r="C175" s="76" t="s">
        <v>312</v>
      </c>
      <c r="D175" s="62"/>
      <c r="E175" s="77" t="s">
        <v>34</v>
      </c>
      <c r="F175" s="86">
        <v>4</v>
      </c>
    </row>
    <row r="176" spans="1:6" ht="15.75">
      <c r="A176" s="62">
        <v>174</v>
      </c>
      <c r="B176" s="79" t="s">
        <v>310</v>
      </c>
      <c r="C176" s="76" t="s">
        <v>313</v>
      </c>
      <c r="D176" s="62"/>
      <c r="E176" s="77" t="s">
        <v>34</v>
      </c>
      <c r="F176" s="86">
        <v>6</v>
      </c>
    </row>
    <row r="177" spans="1:6" ht="15.75">
      <c r="A177" s="62">
        <v>175</v>
      </c>
      <c r="B177" s="79" t="s">
        <v>314</v>
      </c>
      <c r="C177" s="92" t="s">
        <v>315</v>
      </c>
      <c r="D177" s="62"/>
      <c r="E177" s="77" t="s">
        <v>34</v>
      </c>
      <c r="F177" s="86">
        <v>20</v>
      </c>
    </row>
    <row r="178" spans="1:6" ht="15.75">
      <c r="A178" s="62">
        <v>176</v>
      </c>
      <c r="B178" s="79" t="s">
        <v>316</v>
      </c>
      <c r="C178" s="92" t="s">
        <v>317</v>
      </c>
      <c r="D178" s="62"/>
      <c r="E178" s="77" t="s">
        <v>34</v>
      </c>
      <c r="F178" s="88">
        <v>20</v>
      </c>
    </row>
    <row r="179" spans="1:6" ht="15.75">
      <c r="A179" s="62">
        <v>177</v>
      </c>
      <c r="B179" s="79" t="s">
        <v>314</v>
      </c>
      <c r="C179" s="92" t="s">
        <v>318</v>
      </c>
      <c r="D179" s="62"/>
      <c r="E179" s="77" t="s">
        <v>34</v>
      </c>
      <c r="F179" s="86">
        <v>18</v>
      </c>
    </row>
    <row r="180" spans="1:6" ht="15.75">
      <c r="A180" s="62">
        <v>178</v>
      </c>
      <c r="B180" s="79" t="s">
        <v>314</v>
      </c>
      <c r="C180" s="92" t="s">
        <v>319</v>
      </c>
      <c r="D180" s="62"/>
      <c r="E180" s="77" t="s">
        <v>34</v>
      </c>
      <c r="F180" s="86">
        <v>18</v>
      </c>
    </row>
    <row r="181" spans="1:6" ht="15.75">
      <c r="A181" s="62">
        <v>179</v>
      </c>
      <c r="B181" s="79" t="s">
        <v>320</v>
      </c>
      <c r="C181" s="92" t="s">
        <v>321</v>
      </c>
      <c r="D181" s="62"/>
      <c r="E181" s="77" t="s">
        <v>34</v>
      </c>
      <c r="F181" s="86">
        <v>10</v>
      </c>
    </row>
    <row r="182" spans="1:6" ht="15.75">
      <c r="A182" s="62">
        <v>180</v>
      </c>
      <c r="B182" s="79" t="s">
        <v>320</v>
      </c>
      <c r="C182" s="92" t="s">
        <v>322</v>
      </c>
      <c r="D182" s="62"/>
      <c r="E182" s="77" t="s">
        <v>34</v>
      </c>
      <c r="F182" s="86">
        <v>10</v>
      </c>
    </row>
    <row r="183" spans="1:6" ht="15.75">
      <c r="A183" s="62">
        <v>181</v>
      </c>
      <c r="B183" s="79" t="s">
        <v>320</v>
      </c>
      <c r="C183" s="92" t="s">
        <v>323</v>
      </c>
      <c r="D183" s="62"/>
      <c r="E183" s="77" t="s">
        <v>34</v>
      </c>
      <c r="F183" s="86">
        <v>80</v>
      </c>
    </row>
    <row r="184" spans="1:6" ht="15.75">
      <c r="A184" s="62">
        <v>182</v>
      </c>
      <c r="B184" s="79" t="s">
        <v>320</v>
      </c>
      <c r="C184" s="76" t="s">
        <v>324</v>
      </c>
      <c r="D184" s="62"/>
      <c r="E184" s="77" t="s">
        <v>34</v>
      </c>
      <c r="F184" s="89">
        <v>30</v>
      </c>
    </row>
    <row r="185" spans="1:6" ht="31.5">
      <c r="A185" s="62">
        <v>183</v>
      </c>
      <c r="B185" s="79" t="s">
        <v>325</v>
      </c>
      <c r="C185" s="92" t="s">
        <v>326</v>
      </c>
      <c r="D185" s="62"/>
      <c r="E185" s="77" t="s">
        <v>34</v>
      </c>
      <c r="F185" s="86">
        <v>4</v>
      </c>
    </row>
    <row r="186" spans="1:6" ht="31.5">
      <c r="A186" s="62">
        <v>184</v>
      </c>
      <c r="B186" s="79" t="s">
        <v>325</v>
      </c>
      <c r="C186" s="92" t="s">
        <v>327</v>
      </c>
      <c r="D186" s="62"/>
      <c r="E186" s="77" t="s">
        <v>34</v>
      </c>
      <c r="F186" s="86">
        <v>9</v>
      </c>
    </row>
    <row r="187" spans="1:6" ht="31.5">
      <c r="A187" s="62">
        <v>185</v>
      </c>
      <c r="B187" s="79" t="s">
        <v>328</v>
      </c>
      <c r="C187" s="76" t="s">
        <v>329</v>
      </c>
      <c r="D187" s="62"/>
      <c r="E187" s="77" t="s">
        <v>34</v>
      </c>
      <c r="F187" s="86">
        <v>6</v>
      </c>
    </row>
    <row r="188" spans="1:6" ht="31.5">
      <c r="A188" s="62">
        <v>186</v>
      </c>
      <c r="B188" s="79" t="s">
        <v>330</v>
      </c>
      <c r="C188" s="76" t="s">
        <v>331</v>
      </c>
      <c r="D188" s="62"/>
      <c r="E188" s="77" t="s">
        <v>332</v>
      </c>
      <c r="F188" s="88">
        <v>10</v>
      </c>
    </row>
    <row r="189" spans="1:6" ht="31.5">
      <c r="A189" s="62">
        <v>187</v>
      </c>
      <c r="B189" s="79" t="s">
        <v>330</v>
      </c>
      <c r="C189" s="76" t="s">
        <v>333</v>
      </c>
      <c r="D189" s="62"/>
      <c r="E189" s="77" t="s">
        <v>332</v>
      </c>
      <c r="F189" s="86">
        <v>10</v>
      </c>
    </row>
    <row r="190" spans="1:6" ht="31.5">
      <c r="A190" s="62">
        <v>188</v>
      </c>
      <c r="B190" s="79" t="s">
        <v>330</v>
      </c>
      <c r="C190" s="76" t="s">
        <v>334</v>
      </c>
      <c r="D190" s="62"/>
      <c r="E190" s="77" t="s">
        <v>332</v>
      </c>
      <c r="F190" s="86">
        <v>10</v>
      </c>
    </row>
    <row r="191" spans="1:6" ht="31.5">
      <c r="A191" s="62">
        <v>189</v>
      </c>
      <c r="B191" s="79" t="s">
        <v>330</v>
      </c>
      <c r="C191" s="76" t="s">
        <v>335</v>
      </c>
      <c r="D191" s="62"/>
      <c r="E191" s="77" t="s">
        <v>332</v>
      </c>
      <c r="F191" s="86">
        <v>7</v>
      </c>
    </row>
    <row r="192" spans="1:6" ht="31.5">
      <c r="A192" s="62">
        <v>190</v>
      </c>
      <c r="B192" s="79" t="s">
        <v>330</v>
      </c>
      <c r="C192" s="76" t="s">
        <v>336</v>
      </c>
      <c r="D192" s="62"/>
      <c r="E192" s="77" t="s">
        <v>332</v>
      </c>
      <c r="F192" s="86">
        <v>5</v>
      </c>
    </row>
    <row r="193" spans="1:6" ht="15.75">
      <c r="A193" s="62">
        <v>191</v>
      </c>
      <c r="B193" s="79" t="s">
        <v>337</v>
      </c>
      <c r="C193" s="76" t="s">
        <v>338</v>
      </c>
      <c r="D193" s="62"/>
      <c r="E193" s="77" t="s">
        <v>34</v>
      </c>
      <c r="F193" s="86">
        <v>1</v>
      </c>
    </row>
    <row r="194" spans="1:6" ht="15.75">
      <c r="A194" s="62">
        <v>192</v>
      </c>
      <c r="B194" s="79" t="s">
        <v>339</v>
      </c>
      <c r="C194" s="92" t="s">
        <v>340</v>
      </c>
      <c r="D194" s="62"/>
      <c r="E194" s="77" t="s">
        <v>34</v>
      </c>
      <c r="F194" s="89">
        <v>1</v>
      </c>
    </row>
    <row r="195" spans="1:6" ht="15.75">
      <c r="A195" s="62">
        <v>193</v>
      </c>
      <c r="B195" s="79" t="s">
        <v>341</v>
      </c>
      <c r="C195" s="76" t="s">
        <v>307</v>
      </c>
      <c r="D195" s="62"/>
      <c r="E195" s="77" t="s">
        <v>34</v>
      </c>
      <c r="F195" s="88">
        <v>1</v>
      </c>
    </row>
    <row r="196" spans="1:6" ht="15.75">
      <c r="A196" s="62">
        <v>194</v>
      </c>
      <c r="B196" s="79" t="s">
        <v>341</v>
      </c>
      <c r="C196" s="76" t="s">
        <v>304</v>
      </c>
      <c r="D196" s="62"/>
      <c r="E196" s="77" t="s">
        <v>34</v>
      </c>
      <c r="F196" s="86">
        <v>1</v>
      </c>
    </row>
    <row r="197" spans="1:6" ht="15.75">
      <c r="A197" s="62">
        <v>195</v>
      </c>
      <c r="B197" s="79" t="s">
        <v>342</v>
      </c>
      <c r="C197" s="76" t="s">
        <v>343</v>
      </c>
      <c r="D197" s="62"/>
      <c r="E197" s="77" t="s">
        <v>34</v>
      </c>
      <c r="F197" s="86">
        <v>1</v>
      </c>
    </row>
    <row r="198" spans="1:6" ht="15.75">
      <c r="A198" s="62">
        <v>196</v>
      </c>
      <c r="B198" s="79" t="s">
        <v>344</v>
      </c>
      <c r="C198" s="76" t="s">
        <v>345</v>
      </c>
      <c r="D198" s="62"/>
      <c r="E198" s="77" t="s">
        <v>34</v>
      </c>
      <c r="F198" s="86">
        <v>1</v>
      </c>
    </row>
    <row r="199" spans="1:6" ht="15.75">
      <c r="A199" s="62">
        <v>197</v>
      </c>
      <c r="B199" s="79" t="s">
        <v>346</v>
      </c>
      <c r="C199" s="76" t="s">
        <v>347</v>
      </c>
      <c r="D199" s="62"/>
      <c r="E199" s="77" t="s">
        <v>34</v>
      </c>
      <c r="F199" s="86">
        <v>7</v>
      </c>
    </row>
    <row r="200" spans="1:6" ht="15.75">
      <c r="A200" s="62">
        <v>198</v>
      </c>
      <c r="B200" s="79" t="s">
        <v>348</v>
      </c>
      <c r="C200" s="76" t="s">
        <v>349</v>
      </c>
      <c r="D200" s="62"/>
      <c r="E200" s="77" t="s">
        <v>34</v>
      </c>
      <c r="F200" s="86">
        <v>2</v>
      </c>
    </row>
    <row r="201" spans="1:6" ht="15.75">
      <c r="A201" s="62">
        <v>199</v>
      </c>
      <c r="B201" s="79" t="s">
        <v>350</v>
      </c>
      <c r="C201" s="76" t="s">
        <v>351</v>
      </c>
      <c r="D201" s="62"/>
      <c r="E201" s="77" t="s">
        <v>34</v>
      </c>
      <c r="F201" s="86">
        <v>13</v>
      </c>
    </row>
    <row r="202" spans="1:6" ht="15.75">
      <c r="A202" s="62">
        <v>200</v>
      </c>
      <c r="B202" s="79" t="s">
        <v>352</v>
      </c>
      <c r="C202" s="76" t="s">
        <v>353</v>
      </c>
      <c r="D202" s="62"/>
      <c r="E202" s="77" t="s">
        <v>34</v>
      </c>
      <c r="F202" s="89">
        <v>13</v>
      </c>
    </row>
    <row r="203" spans="1:6" ht="15.75">
      <c r="A203" s="62">
        <v>201</v>
      </c>
      <c r="B203" s="79" t="s">
        <v>352</v>
      </c>
      <c r="C203" s="76" t="s">
        <v>354</v>
      </c>
      <c r="D203" s="62"/>
      <c r="E203" s="77" t="s">
        <v>34</v>
      </c>
      <c r="F203" s="86">
        <v>13</v>
      </c>
    </row>
    <row r="204" spans="1:6" ht="15.75">
      <c r="A204" s="62">
        <v>202</v>
      </c>
      <c r="B204" s="79" t="s">
        <v>355</v>
      </c>
      <c r="C204" s="76" t="s">
        <v>356</v>
      </c>
      <c r="D204" s="62"/>
      <c r="E204" s="77" t="s">
        <v>34</v>
      </c>
      <c r="F204" s="86">
        <v>14</v>
      </c>
    </row>
    <row r="205" spans="1:6" ht="15.75">
      <c r="A205" s="62">
        <v>203</v>
      </c>
      <c r="B205" s="79" t="s">
        <v>355</v>
      </c>
      <c r="C205" s="76" t="s">
        <v>357</v>
      </c>
      <c r="D205" s="62"/>
      <c r="E205" s="77" t="s">
        <v>34</v>
      </c>
      <c r="F205" s="86">
        <v>14</v>
      </c>
    </row>
    <row r="206" spans="1:6" ht="15.75">
      <c r="A206" s="62">
        <v>204</v>
      </c>
      <c r="B206" s="79" t="s">
        <v>358</v>
      </c>
      <c r="C206" s="76" t="s">
        <v>359</v>
      </c>
      <c r="D206" s="62"/>
      <c r="E206" s="77" t="s">
        <v>34</v>
      </c>
      <c r="F206" s="88">
        <v>12</v>
      </c>
    </row>
    <row r="207" spans="1:6" ht="15.75">
      <c r="A207" s="62">
        <v>205</v>
      </c>
      <c r="B207" s="79" t="s">
        <v>360</v>
      </c>
      <c r="C207" s="76" t="s">
        <v>361</v>
      </c>
      <c r="D207" s="62"/>
      <c r="E207" s="77" t="s">
        <v>34</v>
      </c>
      <c r="F207" s="86">
        <v>5</v>
      </c>
    </row>
    <row r="208" spans="1:6" ht="15.75">
      <c r="A208" s="62">
        <v>206</v>
      </c>
      <c r="B208" s="79" t="s">
        <v>362</v>
      </c>
      <c r="C208" s="76" t="s">
        <v>363</v>
      </c>
      <c r="D208" s="62"/>
      <c r="E208" s="77" t="s">
        <v>34</v>
      </c>
      <c r="F208" s="86">
        <v>8</v>
      </c>
    </row>
    <row r="209" spans="1:6" ht="15.75">
      <c r="A209" s="62">
        <v>207</v>
      </c>
      <c r="B209" s="79" t="s">
        <v>364</v>
      </c>
      <c r="C209" s="76" t="s">
        <v>365</v>
      </c>
      <c r="D209" s="62"/>
      <c r="E209" s="77" t="s">
        <v>34</v>
      </c>
      <c r="F209" s="86">
        <v>4</v>
      </c>
    </row>
    <row r="210" spans="1:6" ht="15.75">
      <c r="A210" s="62">
        <v>208</v>
      </c>
      <c r="B210" s="79" t="s">
        <v>366</v>
      </c>
      <c r="C210" s="76" t="s">
        <v>367</v>
      </c>
      <c r="D210" s="62"/>
      <c r="E210" s="77" t="s">
        <v>34</v>
      </c>
      <c r="F210" s="86">
        <v>5</v>
      </c>
    </row>
    <row r="211" spans="1:6" ht="15.75">
      <c r="A211" s="62">
        <v>209</v>
      </c>
      <c r="B211" s="93" t="s">
        <v>368</v>
      </c>
      <c r="C211" s="94" t="s">
        <v>369</v>
      </c>
      <c r="D211" s="62"/>
      <c r="E211" s="77" t="s">
        <v>34</v>
      </c>
      <c r="F211" s="86">
        <v>31</v>
      </c>
    </row>
    <row r="212" spans="1:6" ht="15.75">
      <c r="A212" s="62">
        <v>210</v>
      </c>
      <c r="B212" s="79" t="s">
        <v>370</v>
      </c>
      <c r="C212" s="95" t="s">
        <v>371</v>
      </c>
      <c r="D212" s="62"/>
      <c r="E212" s="77" t="s">
        <v>34</v>
      </c>
      <c r="F212" s="89">
        <v>5</v>
      </c>
    </row>
    <row r="213" spans="1:6" ht="15.75">
      <c r="A213" s="62">
        <v>211</v>
      </c>
      <c r="B213" s="79" t="s">
        <v>370</v>
      </c>
      <c r="C213" s="95" t="s">
        <v>372</v>
      </c>
      <c r="D213" s="62"/>
      <c r="E213" s="77" t="s">
        <v>34</v>
      </c>
      <c r="F213" s="86">
        <v>2</v>
      </c>
    </row>
    <row r="214" spans="1:6" ht="31.5">
      <c r="A214" s="62">
        <v>212</v>
      </c>
      <c r="B214" s="79" t="s">
        <v>373</v>
      </c>
      <c r="C214" s="79" t="s">
        <v>374</v>
      </c>
      <c r="D214" s="62"/>
      <c r="E214" s="77" t="s">
        <v>34</v>
      </c>
      <c r="F214" s="86">
        <v>6</v>
      </c>
    </row>
    <row r="215" spans="1:6" ht="15.75">
      <c r="A215" s="62">
        <v>213</v>
      </c>
      <c r="B215" s="79" t="s">
        <v>375</v>
      </c>
      <c r="C215" s="79" t="s">
        <v>376</v>
      </c>
      <c r="D215" s="62"/>
      <c r="E215" s="77" t="s">
        <v>34</v>
      </c>
      <c r="F215" s="86">
        <v>4</v>
      </c>
    </row>
    <row r="216" spans="1:6" ht="15.75">
      <c r="A216" s="62">
        <v>214</v>
      </c>
      <c r="B216" s="79" t="s">
        <v>377</v>
      </c>
      <c r="C216" s="79" t="s">
        <v>378</v>
      </c>
      <c r="D216" s="62"/>
      <c r="E216" s="77" t="s">
        <v>34</v>
      </c>
      <c r="F216" s="86">
        <v>6</v>
      </c>
    </row>
    <row r="217" spans="1:6" ht="15.75">
      <c r="A217" s="62">
        <v>215</v>
      </c>
      <c r="B217" s="79" t="s">
        <v>379</v>
      </c>
      <c r="C217" s="76" t="s">
        <v>380</v>
      </c>
      <c r="D217" s="62"/>
      <c r="E217" s="77" t="s">
        <v>34</v>
      </c>
      <c r="F217" s="86">
        <v>7</v>
      </c>
    </row>
    <row r="218" spans="1:6" ht="63">
      <c r="A218" s="62">
        <v>216</v>
      </c>
      <c r="B218" s="79" t="s">
        <v>381</v>
      </c>
      <c r="C218" s="76" t="s">
        <v>382</v>
      </c>
      <c r="D218" s="62"/>
      <c r="E218" s="77" t="s">
        <v>34</v>
      </c>
      <c r="F218" s="88">
        <v>2</v>
      </c>
    </row>
    <row r="219" spans="1:6" ht="15.75">
      <c r="A219" s="62">
        <v>217</v>
      </c>
      <c r="B219" s="87" t="s">
        <v>383</v>
      </c>
      <c r="C219" s="84" t="s">
        <v>384</v>
      </c>
      <c r="D219" s="62"/>
      <c r="E219" s="85" t="s">
        <v>107</v>
      </c>
      <c r="F219" s="96">
        <v>3</v>
      </c>
    </row>
    <row r="220" spans="1:6" ht="15.75">
      <c r="A220" s="62">
        <v>218</v>
      </c>
      <c r="B220" s="71" t="s">
        <v>385</v>
      </c>
      <c r="C220" s="97" t="s">
        <v>386</v>
      </c>
      <c r="D220" s="62"/>
      <c r="E220" s="85" t="s">
        <v>34</v>
      </c>
      <c r="F220" s="86">
        <v>3</v>
      </c>
    </row>
    <row r="221" spans="1:6" ht="15.75">
      <c r="A221" s="62">
        <v>219</v>
      </c>
      <c r="B221" s="87" t="s">
        <v>387</v>
      </c>
      <c r="C221" s="84" t="s">
        <v>388</v>
      </c>
      <c r="D221" s="62"/>
      <c r="E221" s="85" t="s">
        <v>34</v>
      </c>
      <c r="F221" s="98">
        <v>1</v>
      </c>
    </row>
    <row r="222" spans="1:6" ht="15.75">
      <c r="A222" s="62">
        <v>220</v>
      </c>
      <c r="B222" s="87" t="s">
        <v>389</v>
      </c>
      <c r="C222" s="84" t="s">
        <v>390</v>
      </c>
      <c r="D222" s="62"/>
      <c r="E222" s="85" t="s">
        <v>34</v>
      </c>
      <c r="F222" s="88">
        <v>3</v>
      </c>
    </row>
    <row r="223" spans="1:6" ht="15.75">
      <c r="A223" s="62">
        <v>221</v>
      </c>
      <c r="B223" s="87" t="s">
        <v>391</v>
      </c>
      <c r="C223" s="84" t="s">
        <v>392</v>
      </c>
      <c r="D223" s="62"/>
      <c r="E223" s="85" t="s">
        <v>34</v>
      </c>
      <c r="F223" s="88">
        <v>1</v>
      </c>
    </row>
    <row r="224" spans="1:6" ht="15.75">
      <c r="A224" s="62">
        <v>222</v>
      </c>
      <c r="B224" s="87" t="s">
        <v>393</v>
      </c>
      <c r="C224" s="84" t="s">
        <v>394</v>
      </c>
      <c r="D224" s="62"/>
      <c r="E224" s="85" t="s">
        <v>34</v>
      </c>
      <c r="F224" s="88">
        <v>1</v>
      </c>
    </row>
    <row r="225" spans="1:6" ht="31.5">
      <c r="A225" s="62">
        <v>223</v>
      </c>
      <c r="B225" s="87" t="s">
        <v>395</v>
      </c>
      <c r="C225" s="84" t="s">
        <v>396</v>
      </c>
      <c r="D225" s="62"/>
      <c r="E225" s="85" t="s">
        <v>34</v>
      </c>
      <c r="F225" s="88">
        <v>1</v>
      </c>
    </row>
    <row r="226" spans="1:6" ht="15.75">
      <c r="A226" s="62">
        <v>224</v>
      </c>
      <c r="B226" s="87" t="s">
        <v>397</v>
      </c>
      <c r="C226" s="84" t="s">
        <v>398</v>
      </c>
      <c r="D226" s="62"/>
      <c r="E226" s="85" t="s">
        <v>34</v>
      </c>
      <c r="F226" s="88">
        <v>1</v>
      </c>
    </row>
    <row r="227" spans="1:6" ht="15.75">
      <c r="A227" s="62">
        <v>225</v>
      </c>
      <c r="B227" s="87" t="s">
        <v>397</v>
      </c>
      <c r="C227" s="84" t="s">
        <v>399</v>
      </c>
      <c r="D227" s="62"/>
      <c r="E227" s="85" t="s">
        <v>34</v>
      </c>
      <c r="F227" s="89">
        <v>1</v>
      </c>
    </row>
    <row r="228" spans="1:6" ht="15.75">
      <c r="A228" s="62">
        <v>226</v>
      </c>
      <c r="B228" s="64" t="s">
        <v>400</v>
      </c>
      <c r="C228" s="99" t="s">
        <v>401</v>
      </c>
      <c r="D228" s="62"/>
      <c r="E228" s="100" t="s">
        <v>34</v>
      </c>
      <c r="F228" s="101">
        <v>4</v>
      </c>
    </row>
    <row r="229" spans="1:6" ht="15.75">
      <c r="A229" s="62">
        <v>227</v>
      </c>
      <c r="B229" s="64" t="s">
        <v>400</v>
      </c>
      <c r="C229" s="99" t="s">
        <v>402</v>
      </c>
      <c r="D229" s="62"/>
      <c r="E229" s="100" t="s">
        <v>34</v>
      </c>
      <c r="F229" s="89">
        <v>4</v>
      </c>
    </row>
    <row r="230" spans="1:6" ht="15.75">
      <c r="A230" s="62">
        <v>228</v>
      </c>
      <c r="B230" s="64" t="s">
        <v>400</v>
      </c>
      <c r="C230" s="99" t="s">
        <v>403</v>
      </c>
      <c r="D230" s="62"/>
      <c r="E230" s="100" t="s">
        <v>34</v>
      </c>
      <c r="F230" s="89">
        <v>4</v>
      </c>
    </row>
    <row r="231" spans="1:6" ht="15.75">
      <c r="A231" s="62">
        <v>229</v>
      </c>
      <c r="B231" s="87" t="s">
        <v>404</v>
      </c>
      <c r="C231" s="91" t="s">
        <v>405</v>
      </c>
      <c r="D231" s="62"/>
      <c r="E231" s="85" t="s">
        <v>34</v>
      </c>
      <c r="F231" s="89">
        <v>7</v>
      </c>
    </row>
    <row r="232" spans="1:6" ht="15.75">
      <c r="A232" s="31"/>
      <c r="B232" s="31"/>
      <c r="C232" s="31"/>
      <c r="D232" s="31"/>
      <c r="E232" s="31"/>
      <c r="F232" s="31"/>
    </row>
  </sheetData>
  <sheetProtection/>
  <protectedRanges>
    <protectedRange password="C6D3" sqref="B20" name="PDU_1_13_4"/>
    <protectedRange password="C6D3" sqref="B21:B34" name="PDU_2_1_4"/>
    <protectedRange password="C6D3" sqref="B35:B43" name="PDU_2_1_4_1"/>
    <protectedRange password="C6D3" sqref="B44:B49" name="PDU_2_1_4_2"/>
    <protectedRange password="C6D3" sqref="B50:B62" name="PDU_2_1_4_3"/>
    <protectedRange password="C6D3" sqref="B63:B72" name="PDU_2_1_4_4"/>
    <protectedRange password="C6D3" sqref="C20" name="PDU_1_2_15_1"/>
    <protectedRange password="C6D3" sqref="C21:C34" name="PDU_2_1_6"/>
    <protectedRange password="C6D3" sqref="C35:C43" name="PDU_2_1_6_1"/>
    <protectedRange password="C6D3" sqref="C44:C49" name="PDU_2_1_6_2"/>
    <protectedRange password="C6D3" sqref="C50:C62" name="PDU_2_1_6_3"/>
    <protectedRange password="C6D3" sqref="C63:C66" name="PDU_2_1_6_4"/>
    <protectedRange password="C6D3" sqref="C67:C72" name="PDU_2_1_6_5"/>
    <protectedRange password="C6D3" sqref="E20" name="PDU_1_1_2_1"/>
    <protectedRange password="C6D3" sqref="E21:E72" name="PDU_2_1_9"/>
    <protectedRange password="C6D3" sqref="F63" name="PDU_3_1_1"/>
    <protectedRange password="C6D3" sqref="F66:F69" name="PDU_3_1_1_1"/>
    <protectedRange password="C6D3" sqref="F32:F39 F64 F41:F62" name="PDU_1_3_2_4"/>
    <protectedRange password="C6D3" sqref="F70 F72" name="PDU_9_8"/>
    <protectedRange password="C6D3" sqref="F40" name="PDU_1_1_3_8"/>
    <protectedRange password="C6D3" sqref="B111" name="PDU_33"/>
    <protectedRange password="C6D3" sqref="B112:B113" name="PDU_41"/>
    <protectedRange password="C6D3" sqref="C111" name="PDU_34"/>
    <protectedRange password="C6D3" sqref="C112:C113" name="PDU_47"/>
    <protectedRange password="C6D3" sqref="F73 F121:F149" name="PDU_32_1"/>
    <protectedRange password="C6D3" sqref="F155 F79 F74:F76 F150:F152" name="PDU_3_3"/>
    <protectedRange password="C6D3" sqref="F153:F154 F77:F78" name="PDU_5_1_4"/>
    <protectedRange password="C6D3" sqref="F81:F109 F111:F120 F157:F167" name="PDU_5_2_7"/>
    <protectedRange password="C6D3" sqref="F156 F80" name="PDU_6_1_1"/>
    <protectedRange password="C6D3" sqref="F83:F85" name="PDU_5_3_2"/>
    <protectedRange password="C6D3" sqref="F118:F120" name="PDU_5_2_1_6"/>
    <protectedRange password="C6D3" sqref="F110" name="PDU_7_3"/>
    <protectedRange password="C6D3" sqref="B168:B199" name="PDU_92_1_1"/>
    <protectedRange password="C6D3" sqref="B200" name="PDU_92_1_1_1"/>
    <protectedRange password="C6D3" sqref="B201:B210" name="PDU_92_1_1_2"/>
    <protectedRange password="C6D3" sqref="B212:B214" name="PDU_1_2_1_14"/>
    <protectedRange password="C6D3" sqref="B211" name="PDU_1_13_1_10"/>
    <protectedRange password="C6D3" sqref="B215:B216" name="PDU_1_2_1_14_1"/>
    <protectedRange password="C6D3" sqref="B217" name="PDU_92_1_4"/>
    <protectedRange password="C6D3" sqref="B218" name="PDU_92_2"/>
    <protectedRange password="C6D3" sqref="B219 B221:B227" name="PDU_2_1_10"/>
    <protectedRange password="C6D3" sqref="C168:C199" name="PDU_92_1_1_3"/>
    <protectedRange password="C6D3" sqref="C200" name="PDU_92_1_1_1_1"/>
    <protectedRange password="C6D3" sqref="C201:C210" name="PDU_92_1_1_2_1"/>
    <protectedRange password="C6D3" sqref="C212:C214" name="PDU_1_2_1_14_2"/>
    <protectedRange password="C6D3" sqref="C211" name="PDU_1_13_1_10_1"/>
    <protectedRange password="C6D3" sqref="C215:C216" name="PDU_1_2_1_14_1_1"/>
    <protectedRange password="C6D3" sqref="C217" name="PDU_92_1_4_1"/>
    <protectedRange password="C6D3" sqref="C218" name="PDU_92_1_1_1_1_1"/>
    <protectedRange password="C6D3" sqref="C219 C221:C227" name="PDU_2_1_11"/>
    <protectedRange password="C6D3" sqref="E168:E199" name="PDU_95"/>
    <protectedRange password="C6D3" sqref="E200" name="PDU_95_2"/>
    <protectedRange password="C6D3" sqref="E201:E214" name="PDU_95_3"/>
    <protectedRange password="C6D3" sqref="E215:E216" name="PDU_95_4"/>
    <protectedRange password="C6D3" sqref="E217" name="PDU_95_5"/>
    <protectedRange password="C6D3" sqref="E218" name="PDU_95_6"/>
    <protectedRange password="C6D3" sqref="E219:E227" name="PDU_2_1_13"/>
    <protectedRange password="C6D3" sqref="F189:F193 F196:F199 F175:F176 F169:F173 F185:F186 F179:F183" name="PDU_6_2"/>
    <protectedRange password="C6D3" sqref="F168 F177:F178 F187:F188 F195" name="PDU_5_4_1"/>
    <protectedRange password="C6D3" sqref="F200" name="PDU_9_9"/>
    <protectedRange password="C6D3" sqref="F207:F211 F203:F204 F213:F214 F201" name="PDU_10_2"/>
    <protectedRange password="C6D3" sqref="F205:F206" name="PDU_5_5_1"/>
    <protectedRange password="C6D3" sqref="F215:F216" name="PDU_11_1"/>
    <protectedRange password="C6D3" sqref="F217" name="PDU_12_1"/>
    <protectedRange password="C6D3" sqref="F218" name="PDU_5_6"/>
    <protectedRange password="C6D3" sqref="F219" name="PDU_14_1"/>
    <protectedRange password="C6D3" sqref="F222:F225" name="PDU_3_1_2"/>
    <protectedRange password="C6D3" sqref="F220" name="PDU_1_3_3"/>
    <protectedRange password="C6D3" sqref="F226" name="PDU_9_1_4"/>
    <protectedRange password="C6D3" sqref="F231" name="PDU_5_2_7_1"/>
    <protectedRange password="C6D3" sqref="F228" name="PDU_5_2_4_1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0" r:id="rId1"/>
  <rowBreaks count="1" manualBreakCount="1">
    <brk id="1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Alex</cp:lastModifiedBy>
  <cp:lastPrinted>2013-10-11T09:53:00Z</cp:lastPrinted>
  <dcterms:created xsi:type="dcterms:W3CDTF">2007-07-05T08:45:20Z</dcterms:created>
  <dcterms:modified xsi:type="dcterms:W3CDTF">2014-03-26T09:36:41Z</dcterms:modified>
  <cp:category/>
  <cp:version/>
  <cp:contentType/>
  <cp:contentStatus/>
</cp:coreProperties>
</file>